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6-22 MERENDA ESCOLAR E GENEROS ALIMENTICIOS\TCE\"/>
    </mc:Choice>
  </mc:AlternateContent>
  <xr:revisionPtr revIDLastSave="0" documentId="13_ncr:1_{B730A868-CBC2-46D4-BB7F-2E95026AF0FA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A47" i="6"/>
  <c r="B47" i="6"/>
  <c r="C47" i="6"/>
  <c r="D47" i="6"/>
  <c r="E47" i="6"/>
  <c r="H47" i="6" s="1"/>
  <c r="F47" i="6"/>
  <c r="A48" i="6"/>
  <c r="B48" i="6"/>
  <c r="C48" i="6"/>
  <c r="D48" i="6"/>
  <c r="E48" i="6"/>
  <c r="H48" i="6" s="1"/>
  <c r="F48" i="6"/>
  <c r="A49" i="6"/>
  <c r="B49" i="6"/>
  <c r="C49" i="6"/>
  <c r="D49" i="6"/>
  <c r="E49" i="6"/>
  <c r="F49" i="6"/>
  <c r="H49" i="6"/>
  <c r="A50" i="6"/>
  <c r="B50" i="6"/>
  <c r="C50" i="6"/>
  <c r="D50" i="6"/>
  <c r="E50" i="6"/>
  <c r="F50" i="6"/>
  <c r="H50" i="6"/>
  <c r="A51" i="6"/>
  <c r="B51" i="6"/>
  <c r="C51" i="6"/>
  <c r="D51" i="6"/>
  <c r="E51" i="6"/>
  <c r="H51" i="6" s="1"/>
  <c r="F51" i="6"/>
  <c r="A52" i="6"/>
  <c r="B52" i="6"/>
  <c r="C52" i="6"/>
  <c r="D52" i="6"/>
  <c r="E52" i="6"/>
  <c r="H52" i="6" s="1"/>
  <c r="F52" i="6"/>
  <c r="A53" i="6"/>
  <c r="B53" i="6"/>
  <c r="C53" i="6"/>
  <c r="D53" i="6"/>
  <c r="E53" i="6"/>
  <c r="F53" i="6"/>
  <c r="H53" i="6"/>
  <c r="A54" i="6"/>
  <c r="B54" i="6"/>
  <c r="C54" i="6"/>
  <c r="D54" i="6"/>
  <c r="E54" i="6"/>
  <c r="F54" i="6"/>
  <c r="H54" i="6"/>
  <c r="A55" i="6"/>
  <c r="B55" i="6"/>
  <c r="C55" i="6"/>
  <c r="D55" i="6"/>
  <c r="E55" i="6"/>
  <c r="H55" i="6" s="1"/>
  <c r="F55" i="6"/>
  <c r="A56" i="6"/>
  <c r="B56" i="6"/>
  <c r="C56" i="6"/>
  <c r="D56" i="6"/>
  <c r="E56" i="6"/>
  <c r="F56" i="6"/>
  <c r="H56" i="6"/>
  <c r="A57" i="6"/>
  <c r="B57" i="6"/>
  <c r="C57" i="6"/>
  <c r="D57" i="6"/>
  <c r="E57" i="6"/>
  <c r="F57" i="6"/>
  <c r="H57" i="6"/>
  <c r="A58" i="6"/>
  <c r="B58" i="6"/>
  <c r="C58" i="6"/>
  <c r="D58" i="6"/>
  <c r="E58" i="6"/>
  <c r="H58" i="6" s="1"/>
  <c r="F58" i="6"/>
  <c r="A59" i="6"/>
  <c r="B59" i="6"/>
  <c r="C59" i="6"/>
  <c r="D59" i="6"/>
  <c r="E59" i="6"/>
  <c r="H59" i="6" s="1"/>
  <c r="F59" i="6"/>
  <c r="A60" i="6"/>
  <c r="B60" i="6"/>
  <c r="C60" i="6"/>
  <c r="D60" i="6"/>
  <c r="E60" i="6"/>
  <c r="F60" i="6"/>
  <c r="H60" i="6"/>
  <c r="A61" i="6"/>
  <c r="B61" i="6"/>
  <c r="C61" i="6"/>
  <c r="D61" i="6"/>
  <c r="E61" i="6"/>
  <c r="F61" i="6"/>
  <c r="H61" i="6"/>
  <c r="A62" i="6"/>
  <c r="B62" i="6"/>
  <c r="C62" i="6"/>
  <c r="D62" i="6"/>
  <c r="E62" i="6"/>
  <c r="H62" i="6" s="1"/>
  <c r="F62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5" i="3" l="1"/>
  <c r="B14" i="3"/>
  <c r="K12" i="3"/>
  <c r="B12" i="3" s="1"/>
  <c r="B16" i="3" l="1"/>
  <c r="E12" i="6"/>
  <c r="H12" i="6" s="1"/>
  <c r="B17" i="3" l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E13" i="6"/>
  <c r="H13" i="6" s="1"/>
  <c r="O13" i="3"/>
  <c r="B20" i="3" l="1"/>
  <c r="B21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2" i="3" l="1"/>
  <c r="B23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4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3" l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25" i="3"/>
  <c r="B13" i="6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<sst xmlns="http://schemas.openxmlformats.org/spreadsheetml/2006/main" count="15178" uniqueCount="4027">
  <si>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</si>
  <si>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</si>
  <si>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</si>
  <si>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</si>
  <si>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</si>
  <si>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</si>
  <si>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</si>
  <si>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</si>
  <si>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</si>
  <si>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</si>
  <si>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</si>
  <si>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</si>
  <si>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</si>
  <si>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</si>
  <si>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</si>
  <si>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</si>
  <si>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</si>
  <si>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</si>
  <si>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</si>
  <si>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</si>
  <si>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</si>
  <si>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</si>
  <si>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</si>
  <si>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</si>
  <si>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</si>
  <si>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</si>
  <si>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</si>
  <si>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</si>
  <si>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</si>
  <si>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</si>
  <si>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</si>
  <si>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</si>
  <si>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</si>
  <si>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</si>
  <si>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</si>
  <si>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</si>
  <si>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</si>
  <si>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</si>
  <si>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</si>
  <si>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</si>
  <si>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</si>
  <si>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</si>
  <si>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</si>
  <si>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</si>
  <si>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</si>
  <si>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</si>
  <si>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</si>
  <si>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</si>
  <si>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</si>
  <si>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</si>
  <si>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</si>
  <si>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</si>
  <si>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</si>
  <si>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</si>
  <si>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</si>
  <si>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</si>
  <si>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</si>
  <si>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</si>
  <si>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</si>
  <si>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</si>
  <si>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</si>
  <si>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</si>
  <si>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</si>
  <si>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</si>
  <si>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</si>
  <si>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</si>
  <si>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</si>
  <si>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</si>
  <si>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</si>
  <si>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</si>
  <si>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</si>
  <si>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</si>
  <si>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</si>
  <si>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</si>
  <si>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</si>
  <si>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</si>
  <si>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</si>
  <si>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</si>
  <si>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</si>
  <si>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</si>
  <si>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</si>
  <si>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</si>
  <si>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</si>
  <si>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</si>
  <si>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</si>
  <si>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</si>
  <si>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</si>
  <si>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</si>
  <si>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</si>
  <si>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</si>
  <si>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</si>
  <si>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</si>
  <si>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</si>
  <si>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</si>
  <si>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</si>
  <si>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</si>
  <si>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</si>
  <si>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</si>
  <si>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</si>
  <si>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</si>
  <si>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</si>
  <si>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</si>
  <si>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</si>
  <si>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</si>
  <si>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</si>
  <si>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</si>
  <si>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</si>
  <si>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</si>
  <si>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</si>
  <si>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</si>
  <si>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</si>
  <si>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</si>
  <si>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</si>
  <si>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</si>
  <si>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</si>
  <si>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</si>
  <si>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</si>
  <si>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</si>
  <si>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</si>
  <si>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</si>
  <si>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</si>
  <si>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</si>
  <si>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</si>
  <si>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</si>
  <si>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</si>
  <si>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</si>
  <si>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</si>
  <si>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</si>
  <si>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</si>
  <si>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</si>
  <si>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</si>
  <si>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</si>
  <si>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</si>
  <si>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</si>
  <si>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</si>
  <si>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</si>
  <si>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</si>
  <si>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</si>
  <si>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</si>
  <si>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</si>
  <si>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</si>
  <si>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</si>
  <si>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</si>
  <si>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</si>
  <si>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</si>
  <si>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</si>
  <si>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</si>
  <si>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</si>
  <si>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</si>
  <si>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</si>
  <si>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</si>
  <si>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</si>
  <si>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</si>
  <si>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</si>
  <si>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</si>
  <si>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</si>
  <si>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</si>
  <si>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</si>
  <si>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</si>
  <si>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</si>
  <si>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</si>
  <si>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</si>
  <si>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</si>
  <si>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</si>
  <si>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</si>
  <si>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</si>
  <si>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</si>
  <si>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</si>
  <si>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</si>
  <si>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</si>
  <si>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</si>
  <si>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</si>
  <si>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</si>
  <si>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</si>
  <si>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</si>
  <si>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</si>
  <si>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</si>
  <si>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</si>
  <si>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</si>
  <si>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</si>
  <si>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</si>
  <si>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</si>
  <si>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</si>
  <si>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</si>
  <si>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</si>
  <si>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</si>
  <si>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</si>
  <si>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</si>
  <si>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</si>
  <si>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</si>
  <si>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</si>
  <si>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</si>
  <si>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</si>
  <si>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</si>
  <si>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</si>
  <si>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</si>
  <si>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</si>
  <si>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</si>
  <si>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</si>
  <si>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</si>
  <si>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</si>
  <si>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</si>
  <si>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</si>
  <si>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</si>
  <si>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</si>
  <si>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</si>
  <si>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</si>
  <si>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</si>
  <si>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</si>
  <si>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</si>
  <si>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</si>
  <si>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</si>
  <si>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</si>
  <si>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</si>
  <si>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</si>
  <si>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</si>
  <si>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</si>
  <si>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</si>
  <si>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</si>
  <si>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</si>
  <si>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</si>
  <si>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</si>
  <si>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</si>
  <si>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</si>
  <si>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</si>
  <si>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</si>
  <si>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</si>
  <si>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</si>
  <si>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</si>
  <si>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</si>
  <si>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</si>
  <si>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</si>
  <si>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</si>
  <si>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</si>
  <si>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</si>
  <si>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</si>
  <si>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</si>
  <si>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</si>
  <si>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</si>
  <si>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</si>
  <si>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</si>
  <si>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</si>
  <si>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</si>
  <si>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</si>
  <si>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</si>
  <si>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</si>
  <si>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</si>
  <si>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</si>
  <si>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</si>
  <si>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</si>
  <si>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</si>
  <si>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</si>
  <si>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</si>
  <si>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</si>
  <si>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</si>
  <si>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</si>
  <si>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</si>
  <si>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</si>
  <si>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</si>
  <si>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</si>
  <si>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</si>
  <si>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</si>
  <si>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</si>
  <si>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</si>
  <si>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</si>
  <si>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</si>
  <si>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</si>
  <si>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</si>
  <si>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</si>
  <si>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</si>
  <si>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</si>
  <si>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</si>
  <si>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</si>
  <si>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</si>
  <si>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</si>
  <si>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</si>
  <si>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</si>
  <si>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</si>
  <si>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</si>
  <si>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</si>
  <si>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</si>
  <si>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</si>
  <si>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</si>
  <si>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</si>
  <si>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</si>
  <si>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</si>
  <si>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</si>
  <si>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</si>
  <si>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</si>
  <si>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</si>
  <si>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</si>
  <si>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</si>
  <si>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</si>
  <si>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</si>
  <si>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</si>
  <si>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</si>
  <si>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</si>
  <si>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</si>
  <si>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</si>
  <si>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</si>
  <si>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</si>
  <si>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</si>
  <si>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</si>
  <si>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</si>
  <si>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</si>
  <si>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</si>
  <si>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</si>
  <si>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</si>
  <si>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</si>
  <si>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</si>
  <si>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</si>
  <si>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</si>
  <si>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</si>
  <si>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</si>
  <si>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</si>
  <si>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</si>
  <si>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</si>
  <si>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</si>
  <si>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</si>
  <si>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</si>
  <si>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</si>
  <si>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</si>
  <si>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</si>
  <si>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</si>
  <si>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</si>
  <si>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</si>
  <si>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</si>
  <si>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</si>
  <si>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</si>
  <si>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</si>
  <si>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</si>
  <si>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</si>
  <si>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</si>
  <si>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</si>
  <si>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</si>
  <si>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</si>
  <si>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</si>
  <si>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</si>
  <si>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</si>
  <si>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</si>
  <si>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</si>
  <si>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</si>
  <si>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</si>
  <si>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</si>
  <si>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</si>
  <si>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</si>
  <si>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</si>
  <si>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</si>
  <si>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</si>
  <si>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</si>
  <si>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</si>
  <si>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</si>
  <si>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</si>
  <si>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</si>
  <si>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</si>
  <si>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</si>
  <si>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</si>
  <si>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</si>
  <si>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</si>
  <si>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</si>
  <si>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</si>
  <si>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</si>
  <si>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</si>
  <si>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</si>
  <si>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</si>
  <si>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</si>
  <si>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</si>
  <si>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</si>
  <si>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</si>
  <si>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</si>
  <si>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</si>
  <si>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</si>
  <si>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</si>
  <si>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</si>
  <si>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</si>
  <si>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</si>
  <si>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</si>
  <si>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</si>
  <si>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</si>
  <si>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</si>
  <si>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</si>
  <si>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</si>
  <si>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</si>
  <si>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</si>
  <si>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</si>
  <si>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</si>
  <si>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</si>
  <si>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</si>
  <si>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</si>
  <si>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</si>
  <si>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</si>
  <si>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</si>
  <si>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</si>
  <si>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</si>
  <si>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</si>
  <si>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</si>
  <si>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</si>
  <si>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</si>
  <si>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</si>
  <si>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</si>
  <si>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</si>
  <si>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</si>
  <si>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</si>
  <si>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</si>
  <si>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</si>
  <si>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</si>
  <si>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</si>
  <si>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</si>
  <si>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</si>
  <si>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</si>
  <si>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</si>
  <si>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</si>
  <si>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</si>
  <si>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</si>
  <si>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</si>
  <si>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</si>
  <si>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</si>
  <si>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</si>
  <si>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</si>
  <si>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</si>
  <si>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</si>
  <si>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</si>
  <si>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</si>
  <si>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</si>
  <si>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</si>
  <si>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</si>
  <si>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</si>
  <si>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</si>
  <si>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</si>
  <si>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</si>
  <si>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</si>
  <si>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</si>
  <si>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</si>
  <si>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</si>
  <si>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</si>
  <si>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</si>
  <si>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</si>
  <si>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</si>
  <si>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</si>
  <si>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</si>
  <si>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</si>
  <si>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</si>
  <si>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</si>
  <si>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</si>
  <si>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</si>
  <si>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</si>
  <si>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</si>
  <si>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</si>
  <si>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</si>
  <si>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</si>
  <si>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</si>
  <si>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</si>
  <si>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</si>
  <si>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</si>
  <si>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</si>
  <si>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</si>
  <si>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</si>
  <si>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</si>
  <si>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</si>
  <si>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</si>
  <si>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</si>
  <si>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</si>
  <si>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</si>
  <si>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</si>
  <si>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</si>
  <si>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</si>
  <si>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</si>
  <si>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</si>
  <si>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</si>
  <si>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</si>
  <si>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</si>
  <si>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</si>
  <si>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</si>
  <si>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</si>
  <si>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</si>
  <si>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</si>
  <si>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</si>
  <si>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</si>
  <si>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</si>
  <si>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</si>
  <si>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</si>
  <si>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</si>
  <si>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</si>
  <si>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</si>
  <si>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</si>
  <si>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</si>
  <si>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</si>
  <si>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</si>
  <si>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</si>
  <si>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</si>
  <si>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</si>
  <si>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</si>
  <si>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</si>
  <si>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</si>
  <si>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</si>
  <si>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</si>
  <si>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</si>
  <si>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</si>
  <si>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</si>
  <si>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</si>
  <si>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</si>
  <si>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</si>
  <si>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</si>
  <si>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</si>
  <si>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</si>
  <si>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</si>
  <si>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</si>
  <si>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</si>
  <si>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</si>
  <si>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</si>
  <si>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</si>
  <si>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</si>
  <si>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</si>
  <si>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</si>
  <si>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</si>
  <si>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</si>
  <si>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</si>
  <si>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</si>
  <si>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</si>
  <si>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</si>
  <si>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</si>
  <si>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</si>
  <si>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</si>
  <si>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</si>
  <si>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</si>
  <si>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</si>
  <si>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</si>
  <si>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</si>
  <si>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</si>
  <si>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</si>
  <si>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</si>
  <si>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</si>
  <si>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</si>
  <si>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</si>
  <si>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</si>
  <si>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</si>
  <si>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</si>
  <si>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</si>
  <si>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</si>
  <si>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</si>
  <si>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</si>
  <si>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</si>
  <si>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</si>
  <si>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</si>
  <si>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</si>
  <si>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</si>
  <si>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</si>
  <si>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</si>
  <si>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</si>
  <si>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</si>
  <si>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</si>
  <si>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</si>
  <si>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</si>
  <si>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</si>
  <si>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</si>
  <si>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</si>
  <si>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</si>
  <si>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</si>
  <si>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</si>
  <si>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</si>
  <si>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</si>
  <si>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</si>
  <si>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</si>
  <si>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</si>
  <si>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</si>
  <si>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</si>
  <si>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</si>
  <si>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</si>
  <si>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</si>
  <si>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</si>
  <si>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</si>
  <si>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</si>
  <si>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</si>
  <si>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</si>
  <si>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</si>
  <si>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</si>
  <si>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</si>
  <si>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</si>
  <si>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</si>
  <si>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</si>
  <si>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</si>
  <si>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</si>
  <si>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</si>
  <si>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</si>
  <si>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</si>
  <si>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</si>
  <si>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</si>
  <si>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</si>
  <si>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</si>
  <si>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</si>
  <si>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</si>
  <si>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</si>
  <si>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</si>
  <si>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</si>
  <si>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</si>
  <si>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</si>
  <si>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</si>
  <si>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</si>
  <si>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</si>
  <si>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</si>
  <si>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</si>
  <si>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</si>
  <si>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</si>
  <si>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</si>
  <si>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</si>
  <si>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</si>
  <si>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</si>
  <si>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</si>
  <si>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</si>
  <si>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</si>
  <si>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</si>
  <si>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</si>
  <si>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</si>
  <si>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</si>
  <si>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</si>
  <si>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</si>
  <si>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</si>
  <si>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</si>
  <si>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</si>
  <si>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</si>
  <si>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</si>
  <si>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</si>
  <si>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</si>
  <si>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</si>
  <si>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</si>
  <si>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</si>
  <si>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</si>
  <si>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</si>
  <si>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</si>
  <si>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</si>
  <si>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</si>
  <si>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</si>
  <si>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</si>
  <si>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</si>
  <si>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</si>
  <si>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</si>
  <si>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</si>
  <si>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</si>
  <si>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</si>
  <si>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</si>
  <si>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</si>
  <si>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</si>
  <si>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</si>
  <si>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</si>
  <si>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</si>
  <si>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</si>
  <si>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</si>
  <si>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</si>
  <si>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</si>
  <si>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</si>
  <si>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</si>
  <si>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</si>
  <si>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</si>
  <si>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</si>
  <si>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</si>
  <si>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</si>
  <si>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</si>
  <si>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</si>
  <si>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</si>
  <si>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</si>
  <si>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</si>
  <si>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</si>
  <si>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</si>
  <si>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</si>
  <si>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</si>
  <si>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</si>
  <si>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</si>
  <si>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</si>
  <si>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</si>
  <si>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</si>
  <si>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</si>
  <si>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</si>
  <si>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</si>
  <si>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</si>
  <si>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</si>
  <si>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</si>
  <si>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</si>
  <si>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</si>
  <si>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</si>
  <si>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</si>
  <si>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</si>
  <si>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</si>
  <si>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</si>
  <si>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</si>
  <si>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</si>
  <si>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</si>
  <si>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</si>
  <si>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</si>
  <si>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</si>
  <si>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</si>
  <si>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</si>
  <si>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</si>
  <si>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</si>
  <si>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</si>
  <si>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</si>
  <si>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</si>
  <si>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</si>
  <si>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</si>
  <si>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</si>
  <si>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</si>
  <si>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</si>
  <si>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</si>
  <si>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</si>
  <si>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</si>
  <si>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</si>
  <si>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</si>
  <si>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</si>
  <si>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</si>
  <si>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</si>
  <si>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</si>
  <si>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</si>
  <si>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</si>
  <si>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</si>
  <si>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</si>
  <si>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</si>
  <si>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</si>
  <si>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</si>
  <si>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</si>
  <si>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</si>
  <si>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</si>
  <si>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</si>
  <si>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</si>
  <si>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</si>
  <si>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</si>
  <si>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</si>
  <si>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</si>
  <si>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</si>
  <si>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</si>
  <si>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</si>
  <si>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</si>
  <si>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</si>
  <si>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</si>
  <si>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</si>
  <si>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</si>
  <si>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</si>
  <si>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</si>
  <si>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</si>
  <si>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</si>
  <si>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</si>
  <si>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</si>
  <si>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</si>
  <si>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</si>
  <si>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</si>
  <si>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</si>
  <si>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</si>
  <si>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</si>
  <si>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</si>
  <si>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</si>
  <si>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</si>
  <si>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</si>
  <si>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</si>
  <si>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</si>
  <si>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</si>
  <si>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</si>
  <si>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</si>
  <si>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</si>
  <si>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</si>
  <si>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</si>
  <si>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</si>
  <si>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</si>
  <si>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</si>
  <si>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</si>
  <si>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</si>
  <si>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</si>
  <si>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</si>
  <si>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</si>
  <si>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</si>
  <si>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</si>
  <si>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</si>
  <si>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</si>
  <si>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</si>
  <si>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</si>
  <si>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</si>
  <si>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</si>
  <si>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</si>
  <si>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</si>
  <si>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</si>
  <si>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</si>
  <si>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</si>
  <si>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</si>
  <si>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</si>
  <si>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</si>
  <si>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</si>
  <si>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</si>
  <si>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</si>
  <si>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</si>
  <si>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</si>
  <si>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</si>
  <si>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</si>
  <si>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</si>
  <si>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</si>
  <si>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</si>
  <si>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</si>
  <si>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</si>
  <si>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</si>
  <si>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</si>
  <si>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</si>
  <si>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</si>
  <si>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</si>
  <si>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</si>
  <si>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</si>
  <si>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</si>
  <si>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</si>
  <si>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</si>
  <si>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</si>
  <si>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</si>
  <si>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</si>
  <si>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</si>
  <si>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</si>
  <si>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</si>
  <si>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</si>
  <si>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</si>
  <si>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</si>
  <si>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</si>
  <si>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</si>
  <si>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</si>
  <si>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</si>
  <si>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</si>
  <si>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</si>
  <si>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</si>
  <si>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</si>
  <si>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</si>
  <si>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</si>
  <si>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</si>
  <si>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</si>
  <si>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</si>
  <si>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</si>
  <si>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</si>
  <si>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</si>
  <si>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</si>
  <si>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</si>
  <si>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</si>
  <si>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</si>
  <si>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</si>
  <si>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</si>
  <si>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</si>
  <si>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</si>
  <si>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</si>
  <si>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</si>
  <si>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</si>
  <si>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</si>
  <si>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</si>
  <si>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</si>
  <si>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</si>
  <si>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</si>
  <si>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</si>
  <si>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</si>
  <si>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</si>
  <si>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</si>
  <si>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</si>
  <si>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</si>
  <si>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</si>
  <si>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</si>
  <si>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</si>
  <si>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</si>
  <si>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</si>
  <si>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</si>
  <si>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</si>
  <si>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</si>
  <si>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</si>
  <si>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</si>
  <si>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</si>
  <si>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</si>
  <si>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</si>
  <si>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</si>
  <si>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</si>
  <si>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</si>
  <si>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</si>
  <si>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</si>
  <si>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</si>
  <si>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</si>
  <si>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</si>
  <si>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</si>
  <si>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</si>
  <si>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</si>
  <si>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</si>
  <si>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</si>
  <si>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</si>
  <si>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</si>
  <si>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</si>
  <si>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</si>
  <si>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</si>
  <si>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</si>
  <si>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</si>
  <si>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</si>
  <si>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</si>
  <si>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</si>
  <si>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</si>
  <si>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</si>
  <si>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</si>
  <si>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</si>
  <si>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</si>
  <si>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</si>
  <si>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</si>
  <si>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</si>
  <si>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</si>
  <si>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</si>
  <si>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</si>
  <si>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</si>
  <si>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</si>
  <si>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</si>
  <si>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</si>
  <si>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</si>
  <si>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</si>
  <si>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</si>
  <si>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</si>
  <si>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</si>
  <si>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</si>
  <si>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</si>
  <si>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</si>
  <si>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</si>
  <si>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</si>
  <si>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</si>
  <si>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</si>
  <si>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</si>
  <si>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</si>
  <si>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</si>
  <si>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</si>
  <si>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</si>
  <si>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</si>
  <si>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</si>
  <si>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</si>
  <si>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</si>
  <si>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</si>
  <si>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</si>
  <si>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</si>
  <si>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</si>
  <si>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</si>
  <si>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</si>
  <si>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</si>
  <si>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</si>
  <si>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</si>
  <si>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</si>
  <si>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</si>
  <si>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</si>
  <si>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</si>
  <si>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</si>
  <si>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</si>
  <si>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</si>
  <si>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</si>
  <si>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</si>
  <si>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</si>
  <si>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</si>
  <si>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</si>
  <si>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</si>
  <si>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</si>
  <si>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</si>
  <si>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</si>
  <si>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</si>
  <si>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</si>
  <si>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</si>
  <si>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</si>
  <si>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</si>
  <si>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</si>
  <si>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</si>
  <si>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</si>
  <si>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</si>
  <si>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</si>
  <si>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</si>
  <si>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</si>
  <si>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</si>
  <si>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</si>
  <si>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</si>
  <si>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</si>
  <si>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</si>
  <si>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</si>
  <si>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</si>
  <si>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</si>
  <si>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</si>
  <si>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</si>
  <si>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</si>
  <si>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</si>
  <si>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</si>
  <si>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</si>
  <si>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</si>
  <si>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</si>
  <si>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</si>
  <si>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</si>
  <si>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</si>
  <si>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</si>
  <si>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</si>
  <si>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</si>
  <si>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</si>
  <si>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</si>
  <si>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</si>
  <si>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</si>
  <si>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</si>
  <si>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</si>
  <si>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</si>
  <si>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</si>
  <si>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</si>
  <si>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</si>
  <si>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</si>
  <si>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</si>
  <si>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</si>
  <si>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</si>
  <si>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</si>
  <si>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</si>
  <si>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</si>
  <si>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</si>
  <si>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</si>
  <si>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</si>
  <si>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</si>
  <si>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</si>
  <si>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</si>
  <si>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</si>
  <si>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</si>
  <si>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</si>
  <si>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</si>
  <si>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</si>
  <si>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</si>
  <si>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</si>
  <si>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</si>
  <si>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</si>
  <si>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</si>
  <si>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</si>
  <si>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</si>
  <si>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</si>
  <si>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</si>
  <si>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</si>
  <si>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</si>
  <si>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</si>
  <si>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</si>
  <si>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</si>
  <si>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</si>
  <si>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</si>
  <si>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</si>
  <si>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</si>
  <si>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</si>
  <si>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</si>
  <si>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</si>
  <si>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</si>
  <si>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</si>
  <si>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</si>
  <si>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</si>
  <si>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</si>
  <si>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</si>
  <si>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</si>
  <si>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</si>
  <si>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</si>
  <si>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</si>
  <si>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</si>
  <si>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</si>
  <si>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</si>
  <si>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</si>
  <si>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</si>
  <si>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</si>
  <si>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</si>
  <si>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</si>
  <si>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</si>
  <si>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</si>
  <si>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</si>
  <si>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</si>
  <si>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</si>
  <si>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</si>
  <si>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</si>
  <si>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</si>
  <si>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</si>
  <si>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</si>
  <si>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</si>
  <si>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</si>
  <si>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</si>
  <si>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</si>
  <si>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</si>
  <si>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</si>
  <si>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</si>
  <si>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</si>
  <si>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</si>
  <si>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</si>
  <si>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</si>
  <si>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</si>
  <si>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</si>
  <si>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</si>
  <si>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</si>
  <si>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</si>
  <si>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</si>
  <si>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</si>
  <si>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</si>
  <si>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</si>
  <si>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</si>
  <si>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</si>
  <si>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</si>
  <si>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</si>
  <si>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</si>
  <si>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</si>
  <si>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</si>
  <si>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</si>
  <si>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</si>
  <si>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</si>
  <si>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</si>
  <si>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</si>
  <si>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</si>
  <si>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</si>
  <si>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</si>
  <si>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</si>
  <si>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</si>
  <si>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</si>
  <si>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</si>
  <si>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</si>
  <si>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</si>
  <si>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</si>
  <si>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</si>
  <si>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</si>
  <si>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</si>
  <si>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</si>
  <si>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</si>
  <si>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</si>
  <si>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</si>
  <si>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</si>
  <si>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</si>
  <si>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</si>
  <si>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</si>
  <si>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</si>
  <si>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</si>
  <si>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</si>
  <si>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</si>
  <si>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</si>
  <si>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</si>
  <si>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</si>
  <si>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</si>
  <si>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</si>
  <si>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</si>
  <si>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</si>
  <si>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</si>
  <si>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</si>
  <si>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</si>
  <si>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</si>
  <si>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</si>
  <si>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</si>
  <si>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</si>
  <si>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</si>
  <si>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</si>
  <si>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</si>
  <si>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</si>
  <si>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</si>
  <si>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</si>
  <si>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</si>
  <si>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</si>
  <si>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</si>
  <si>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</si>
  <si>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</si>
  <si>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</si>
  <si>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</si>
  <si>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</si>
  <si>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</si>
  <si>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</si>
  <si>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</si>
  <si>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</si>
  <si>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</si>
  <si>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</si>
  <si>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</si>
  <si>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</si>
  <si>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</si>
  <si>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</si>
  <si>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</si>
  <si>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</si>
  <si>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</si>
  <si>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</si>
  <si>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</si>
  <si>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</si>
  <si>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</si>
  <si>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</si>
  <si>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</si>
  <si>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</si>
  <si>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</si>
  <si>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</si>
  <si>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</si>
  <si>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</si>
  <si>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</si>
  <si>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</si>
  <si>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</si>
  <si>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</si>
  <si>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</si>
  <si>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</si>
  <si>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</si>
  <si>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</si>
  <si>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</si>
  <si>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</si>
  <si>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</si>
  <si>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</si>
  <si>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</si>
  <si>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</si>
  <si>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</si>
  <si>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</si>
  <si>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</si>
  <si>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</si>
  <si>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</si>
  <si>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</si>
  <si>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</si>
  <si>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</si>
  <si>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</si>
  <si>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</si>
  <si>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</si>
  <si>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</si>
  <si>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</si>
  <si>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</si>
  <si>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</si>
  <si>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</si>
  <si>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</si>
  <si>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</si>
  <si>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</si>
  <si>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</si>
  <si>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</si>
  <si>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</si>
  <si>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</si>
  <si>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</si>
  <si>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</si>
  <si>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</si>
  <si>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</si>
  <si>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</si>
  <si>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</si>
  <si>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</si>
  <si>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</si>
  <si>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</si>
  <si>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</si>
  <si>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</si>
  <si>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</si>
  <si>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</si>
  <si>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</si>
  <si>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</si>
  <si>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</si>
  <si>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</si>
  <si>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</si>
  <si>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</si>
  <si>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</si>
  <si>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</si>
  <si>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</si>
  <si>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</si>
  <si>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</si>
  <si>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</si>
  <si>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</si>
  <si>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</si>
  <si>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</si>
  <si>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</si>
  <si>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</si>
  <si>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</si>
  <si>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</si>
  <si>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</si>
  <si>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</si>
  <si>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</si>
  <si>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</si>
  <si>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</si>
  <si>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</si>
  <si>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</si>
  <si>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</si>
  <si>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</si>
  <si>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</si>
  <si>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</si>
  <si>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</si>
  <si>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</si>
  <si>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</si>
  <si>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</si>
  <si>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</si>
  <si>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</si>
  <si>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</si>
  <si>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</si>
  <si>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</si>
  <si>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</si>
  <si>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</si>
  <si>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</si>
  <si>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</si>
  <si>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</si>
  <si>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</si>
  <si>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</si>
  <si>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</si>
  <si>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</si>
  <si>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</si>
  <si>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</si>
  <si>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</si>
  <si>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</si>
  <si>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</si>
  <si>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</si>
  <si>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</si>
  <si>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</si>
  <si>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</si>
  <si>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</si>
  <si>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</si>
  <si>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</si>
  <si>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</si>
  <si>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</si>
  <si>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</si>
  <si>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</si>
  <si>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</si>
  <si>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</si>
  <si>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</si>
  <si>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</si>
  <si>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</si>
  <si>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</si>
  <si>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</si>
  <si>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</si>
  <si>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</si>
  <si>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</si>
  <si>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</si>
  <si>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</si>
  <si>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</si>
  <si>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</si>
  <si>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</si>
  <si>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</si>
  <si>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</si>
  <si>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</si>
  <si>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</si>
  <si>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</si>
  <si>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</si>
  <si>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</si>
  <si>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</si>
  <si>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</si>
  <si>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</si>
  <si>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</si>
  <si>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</si>
  <si>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</si>
  <si>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</si>
  <si>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</si>
  <si>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</si>
  <si>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</si>
  <si>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</si>
  <si>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</si>
  <si>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</si>
  <si>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</si>
  <si>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</si>
  <si>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</si>
  <si>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</si>
  <si>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</si>
  <si>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</si>
  <si>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</si>
  <si>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</si>
  <si>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</si>
  <si>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</si>
  <si>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</si>
  <si>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</si>
  <si>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</si>
  <si>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</si>
  <si>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</si>
  <si>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</si>
  <si>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</si>
  <si>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</si>
  <si>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</si>
  <si>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</si>
  <si>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</si>
  <si>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</si>
  <si>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</si>
  <si>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</si>
  <si>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</si>
  <si>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</si>
  <si>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</si>
  <si>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</si>
  <si>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</si>
  <si>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</si>
  <si>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</si>
  <si>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</si>
  <si>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</si>
  <si>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</si>
  <si>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</si>
  <si>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</si>
  <si>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</si>
  <si>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</si>
  <si>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</si>
  <si>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</si>
  <si>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</si>
  <si>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</si>
  <si>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</si>
  <si>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</si>
  <si>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</si>
  <si>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</si>
  <si>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</si>
  <si>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</si>
  <si>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</si>
  <si>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</si>
  <si>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</si>
  <si>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</si>
  <si>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</si>
  <si>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</si>
  <si>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</si>
  <si>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</si>
  <si>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</si>
  <si>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</si>
  <si>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</si>
  <si>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</si>
  <si>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</si>
  <si>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</si>
  <si>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</si>
  <si>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</si>
  <si>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</si>
  <si>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</si>
  <si>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</si>
  <si>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</si>
  <si>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</si>
  <si>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</si>
  <si>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</si>
  <si>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</si>
  <si>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</si>
  <si>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</si>
  <si>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</si>
  <si>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</si>
  <si>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</si>
  <si>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</si>
  <si>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</si>
  <si>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</si>
  <si>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</si>
  <si>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</si>
  <si>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</si>
  <si>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</si>
  <si>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</si>
  <si>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</si>
  <si>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</si>
  <si>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</si>
  <si>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</si>
  <si>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</si>
  <si>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</si>
  <si>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</si>
  <si>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</si>
  <si>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</si>
  <si>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</si>
  <si>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</si>
  <si>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</si>
  <si>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</si>
  <si>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</si>
  <si>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</si>
  <si>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</si>
  <si>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</si>
  <si>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</si>
  <si>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</si>
  <si>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</si>
  <si>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</si>
  <si>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</si>
  <si>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</si>
  <si>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</si>
  <si>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</si>
  <si>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</si>
  <si>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</si>
  <si>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</si>
  <si>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</si>
  <si>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</si>
  <si>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</si>
  <si>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</si>
  <si>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</si>
  <si>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</si>
  <si>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</si>
  <si>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</si>
  <si>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</si>
  <si>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</si>
  <si>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</si>
  <si>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</si>
  <si>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</si>
  <si>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</si>
  <si>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</si>
  <si>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</si>
  <si>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</si>
  <si>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</si>
  <si>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</si>
  <si>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</si>
  <si>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</si>
  <si>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</si>
  <si>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</si>
  <si>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</si>
  <si>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</si>
  <si>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</si>
  <si>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</si>
  <si>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</si>
  <si>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</si>
  <si>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</si>
  <si>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</si>
  <si>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</si>
  <si>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</si>
  <si>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</si>
  <si>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</si>
  <si>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</si>
  <si>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</si>
  <si>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</si>
  <si>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</si>
  <si>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</si>
  <si>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</si>
  <si>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</si>
  <si>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</si>
  <si>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</si>
  <si>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</si>
  <si>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</si>
  <si>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</si>
  <si>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</si>
  <si>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</si>
  <si>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</si>
  <si>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</si>
  <si>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</si>
  <si>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</si>
  <si>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</si>
  <si>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</si>
  <si>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</si>
  <si>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</si>
  <si>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</si>
  <si>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</si>
  <si>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</si>
  <si>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</si>
  <si>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</si>
  <si>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</si>
  <si>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</si>
  <si>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</si>
  <si>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</si>
  <si>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</si>
  <si>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</si>
  <si>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</si>
  <si>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</si>
  <si>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</si>
  <si>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</si>
  <si>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</si>
  <si>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</si>
  <si>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</si>
  <si>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</si>
  <si>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</si>
  <si>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</si>
  <si>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</si>
  <si>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</si>
  <si>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</si>
  <si>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</si>
  <si>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</si>
  <si>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</si>
  <si>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</si>
  <si>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</si>
  <si>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</si>
  <si>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</si>
  <si>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</si>
  <si>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</si>
  <si>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</si>
  <si>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</si>
  <si>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</si>
  <si>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</si>
  <si>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</si>
  <si>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</si>
  <si>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</si>
  <si>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</si>
  <si>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</si>
  <si>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</si>
  <si>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</si>
  <si>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</si>
  <si>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</si>
  <si>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</si>
  <si>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</si>
  <si>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</si>
  <si>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</si>
  <si>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</si>
  <si>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</si>
  <si>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</si>
  <si>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</si>
  <si>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</si>
  <si>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</si>
  <si>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</si>
  <si>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</si>
  <si>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</si>
  <si>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</si>
  <si>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</si>
  <si>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</si>
  <si>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</si>
  <si>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</si>
  <si>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</si>
  <si>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</si>
  <si>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</si>
  <si>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</si>
  <si>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</si>
  <si>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</si>
  <si>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</si>
  <si>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</si>
  <si>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</si>
  <si>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</si>
  <si>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</si>
  <si>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</si>
  <si>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</si>
  <si>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</si>
  <si>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</si>
  <si>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</si>
  <si>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</si>
  <si>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</si>
  <si>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</si>
  <si>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</si>
  <si>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</si>
  <si>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</si>
  <si>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</si>
  <si>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</si>
  <si>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</si>
  <si>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</si>
  <si>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</si>
  <si>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</si>
  <si>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</si>
  <si>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</si>
  <si>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</si>
  <si>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</si>
  <si>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</si>
  <si>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</si>
  <si>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</si>
  <si>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</si>
  <si>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</si>
  <si>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</si>
  <si>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</si>
  <si>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</si>
  <si>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</si>
  <si>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</si>
  <si>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</si>
  <si>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</si>
  <si>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</si>
  <si>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</si>
  <si>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</si>
  <si>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</si>
  <si>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</si>
  <si>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</si>
  <si>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</si>
  <si>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</si>
  <si>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</si>
  <si>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</si>
  <si>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</si>
  <si>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</si>
  <si>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</si>
  <si>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</si>
  <si>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</si>
  <si>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</si>
  <si>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</si>
  <si>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</si>
  <si>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</si>
  <si>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</si>
  <si>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</si>
  <si>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</si>
  <si>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</si>
  <si>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</si>
  <si>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</si>
  <si>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</si>
  <si>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</si>
  <si>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</si>
  <si>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</si>
  <si>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</si>
  <si>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</si>
  <si>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</si>
  <si>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</si>
  <si>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</si>
  <si>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</si>
  <si>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</si>
  <si>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</si>
  <si>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</si>
  <si>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</si>
  <si>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</si>
  <si>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</si>
  <si>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</si>
  <si>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</si>
  <si>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</si>
  <si>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</si>
  <si>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</si>
  <si>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</si>
  <si>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</si>
  <si>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</si>
  <si>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</si>
  <si>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</si>
  <si>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</si>
  <si>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</si>
  <si>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</si>
  <si>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</si>
  <si>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</si>
  <si>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</si>
  <si>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</si>
  <si>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</si>
  <si>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</si>
  <si>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</si>
  <si>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</si>
  <si>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</si>
  <si>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</si>
  <si>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</si>
  <si>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</si>
  <si>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</si>
  <si>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</si>
  <si>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</si>
  <si>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</si>
  <si>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</si>
  <si>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</si>
  <si>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</si>
  <si>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</si>
  <si>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</si>
  <si>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</si>
  <si>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</si>
  <si>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</si>
  <si>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</si>
  <si>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</si>
  <si>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</si>
  <si>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</si>
  <si>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</si>
  <si>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</si>
  <si>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</si>
  <si>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</si>
  <si>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</si>
  <si>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</si>
  <si>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</si>
  <si>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</si>
  <si>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</si>
  <si>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</si>
  <si>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</si>
  <si>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</si>
  <si>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</si>
  <si>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</si>
  <si>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</si>
  <si>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</si>
  <si>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</si>
  <si>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</si>
  <si>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</si>
  <si>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</si>
  <si>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</si>
  <si>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</si>
  <si>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</si>
  <si>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</si>
  <si>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</si>
  <si>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</si>
  <si>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</si>
  <si>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</si>
  <si>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</si>
  <si>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</si>
  <si>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</si>
  <si>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</si>
  <si>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</si>
  <si>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</si>
  <si>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</si>
  <si>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</si>
  <si>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</si>
  <si>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</si>
  <si>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</si>
  <si>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</si>
  <si>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</si>
  <si>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</si>
  <si>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</si>
  <si>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</si>
  <si>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</si>
  <si>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</si>
  <si>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</si>
  <si>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</si>
  <si>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</si>
  <si>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</si>
  <si>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</si>
  <si>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</si>
  <si>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</si>
  <si>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</si>
  <si>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</si>
  <si>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</si>
  <si>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</si>
  <si>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</si>
  <si>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</si>
  <si>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</si>
  <si>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</si>
  <si>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</si>
  <si>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</si>
  <si>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</si>
  <si>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</si>
  <si>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</si>
  <si>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</si>
  <si>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</si>
  <si>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</si>
  <si>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</si>
  <si>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</si>
  <si>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</si>
  <si>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</si>
  <si>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</si>
  <si>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</si>
  <si>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</si>
  <si>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</si>
  <si>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</si>
  <si>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</si>
  <si>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</si>
  <si>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</si>
  <si>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</si>
  <si>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</si>
  <si>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</si>
  <si>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</si>
  <si>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</si>
  <si>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</si>
  <si>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</si>
  <si>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</si>
  <si>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</si>
  <si>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</si>
  <si>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</si>
  <si>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</si>
  <si>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</si>
  <si>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</si>
  <si>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</si>
  <si>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</si>
  <si>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</si>
  <si>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</si>
  <si>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</si>
  <si>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</si>
  <si>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</si>
  <si>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</si>
  <si>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</si>
  <si>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</si>
  <si>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</si>
  <si>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</si>
  <si>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</si>
  <si>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</si>
  <si>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</si>
  <si>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</si>
  <si>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</si>
  <si>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</si>
  <si>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</si>
  <si>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</si>
  <si>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</si>
  <si>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</si>
  <si>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</si>
  <si>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</si>
  <si>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</si>
  <si>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</si>
  <si>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</si>
  <si>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</si>
  <si>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</si>
  <si>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</si>
  <si>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</si>
  <si>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</si>
  <si>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</si>
  <si>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</si>
  <si>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</si>
  <si>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</si>
  <si>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</si>
  <si>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</si>
  <si>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</si>
  <si>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</si>
  <si>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</si>
  <si>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</si>
  <si>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</si>
  <si>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</si>
  <si>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</si>
  <si>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</si>
  <si>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</si>
  <si>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</si>
  <si>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</si>
  <si>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</si>
  <si>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</si>
  <si>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</si>
  <si>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</si>
  <si>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</si>
  <si>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</si>
  <si>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</si>
  <si>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</si>
  <si>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</si>
  <si>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</si>
  <si>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</si>
  <si>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</si>
  <si>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</si>
  <si>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</si>
  <si>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</si>
  <si>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</si>
  <si>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</si>
  <si>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</si>
  <si>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</si>
  <si>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</si>
  <si>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</si>
  <si>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</si>
  <si>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</si>
  <si>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</si>
  <si>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</si>
  <si>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</si>
  <si>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</si>
  <si>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</si>
  <si>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</si>
  <si>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</si>
  <si>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</si>
  <si>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</si>
  <si>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</si>
  <si>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</si>
  <si>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</si>
  <si>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</si>
  <si>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</si>
  <si>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</si>
  <si>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</si>
  <si>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</si>
  <si>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</si>
  <si>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</si>
  <si>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</si>
  <si>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</si>
  <si>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</si>
  <si>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</si>
  <si>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</si>
  <si>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</si>
  <si>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</si>
  <si>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</si>
  <si>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</si>
  <si>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</si>
  <si>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</si>
  <si>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</si>
  <si>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</si>
  <si>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</si>
  <si>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</si>
  <si>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</si>
  <si>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</si>
  <si>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</si>
  <si>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</si>
  <si>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</si>
  <si>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</si>
  <si>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</si>
  <si>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</si>
  <si>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</si>
  <si>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</si>
  <si>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</si>
  <si>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</si>
  <si>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</si>
  <si>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</si>
  <si>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</si>
  <si>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</si>
  <si>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</si>
  <si>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</si>
  <si>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</si>
  <si>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</si>
  <si>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</si>
  <si>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</si>
  <si>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</si>
  <si>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</si>
  <si>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</si>
  <si>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</si>
  <si>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</si>
  <si>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</si>
  <si>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</si>
  <si>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</si>
  <si>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</si>
  <si>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</si>
  <si>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</si>
  <si>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</si>
  <si>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</si>
  <si>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</si>
  <si>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</si>
  <si>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</si>
  <si>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</si>
  <si>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</si>
  <si>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</si>
  <si>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</si>
  <si>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</si>
  <si>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</si>
  <si>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</si>
  <si>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</si>
  <si>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</si>
  <si>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</si>
  <si>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</si>
  <si>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</si>
  <si>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</si>
  <si>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</si>
  <si>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</si>
  <si>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</si>
  <si>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</si>
  <si>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</si>
  <si>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</si>
  <si>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</si>
  <si>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</si>
  <si>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</si>
  <si>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</si>
  <si>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</si>
  <si>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</si>
  <si>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</si>
  <si>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</si>
  <si>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</si>
  <si>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</si>
  <si>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</si>
  <si>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</si>
  <si>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</si>
  <si>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</si>
  <si>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</si>
  <si>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</si>
  <si>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</si>
  <si>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</si>
  <si>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</si>
  <si>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</si>
  <si>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</si>
  <si>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</si>
  <si>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</si>
  <si>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</si>
  <si>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</si>
  <si>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</si>
  <si>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</si>
  <si>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</si>
  <si>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</si>
  <si>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</si>
  <si>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</si>
  <si>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</si>
  <si>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</si>
  <si>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</si>
  <si>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</si>
  <si>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</si>
  <si>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</si>
  <si>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</si>
  <si>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</si>
  <si>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</si>
  <si>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</si>
  <si>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</si>
  <si>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</si>
  <si>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</si>
  <si>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</si>
  <si>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</si>
  <si>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</si>
  <si>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</si>
  <si>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</si>
  <si>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</si>
  <si>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</si>
  <si>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</si>
  <si>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</si>
  <si>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</si>
  <si>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</si>
  <si>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</si>
  <si>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</si>
  <si>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</si>
  <si>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</si>
  <si>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</si>
  <si>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</si>
  <si>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</si>
  <si>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</si>
  <si>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</si>
  <si>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</si>
  <si>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</si>
  <si>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</si>
  <si>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</si>
  <si>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</si>
  <si>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</si>
  <si>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</si>
  <si>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</si>
  <si>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</si>
  <si>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</si>
  <si>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</si>
  <si>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</si>
  <si>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</si>
  <si>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</si>
  <si>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</si>
  <si>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</si>
  <si>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</si>
  <si>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</si>
  <si>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</si>
  <si>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</si>
  <si>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</si>
  <si>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</si>
  <si>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</si>
  <si>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</si>
  <si>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</si>
  <si>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</si>
  <si>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</si>
  <si>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</si>
  <si>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</si>
  <si>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</si>
  <si>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</si>
  <si>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</si>
  <si>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</si>
  <si>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</si>
  <si>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</si>
  <si>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</si>
  <si>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</si>
  <si>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</si>
  <si>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</si>
  <si>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</si>
  <si>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</si>
  <si>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</si>
  <si>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</si>
  <si>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</si>
  <si>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</si>
  <si>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</si>
  <si>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</si>
  <si>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</si>
  <si>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</si>
  <si>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</si>
  <si>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</si>
  <si>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</si>
  <si>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</si>
  <si>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</si>
  <si>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</si>
  <si>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</si>
  <si>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</si>
  <si>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</si>
  <si>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</si>
  <si>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</si>
  <si>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</si>
  <si>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</si>
  <si>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</si>
  <si>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</si>
  <si>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</si>
  <si>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</si>
  <si>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</si>
  <si>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</si>
  <si>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</si>
  <si>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</si>
  <si>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</si>
  <si>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</si>
  <si>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</si>
  <si>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</si>
  <si>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</si>
  <si>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</si>
  <si>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</si>
  <si>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</si>
  <si>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</si>
  <si>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</si>
  <si>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</si>
  <si>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</si>
  <si>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</si>
  <si>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</si>
  <si>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</si>
  <si>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</si>
  <si>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</si>
  <si>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</si>
  <si>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</si>
  <si>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</si>
  <si>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</si>
  <si>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</si>
  <si>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</si>
  <si>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</si>
  <si>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</si>
  <si>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</si>
  <si>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</si>
  <si>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</si>
  <si>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</si>
  <si>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</si>
  <si>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</si>
  <si>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</si>
  <si>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</si>
  <si>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</si>
  <si>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</si>
  <si>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</si>
  <si>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</si>
  <si>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</si>
  <si>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</si>
  <si>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</si>
  <si>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</si>
  <si>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</si>
  <si>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</si>
  <si>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</si>
  <si>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</si>
  <si>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</si>
  <si>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</si>
  <si>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</si>
  <si>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</si>
  <si>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</si>
  <si>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</si>
  <si>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</si>
  <si>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</si>
  <si>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</si>
  <si>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</si>
  <si>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</si>
  <si>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</si>
  <si>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</si>
  <si>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</si>
  <si>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</si>
  <si>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</si>
  <si>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</si>
  <si>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</si>
  <si>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</si>
  <si>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</si>
  <si>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</si>
  <si>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</si>
  <si>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</si>
  <si>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</si>
  <si>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</si>
  <si>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</si>
  <si>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</si>
  <si>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</si>
  <si>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</si>
  <si>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</si>
  <si>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</si>
  <si>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</si>
  <si>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</si>
  <si>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</si>
  <si>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</si>
  <si>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</si>
  <si>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</si>
  <si>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</si>
  <si>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</si>
  <si>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</si>
  <si>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</si>
  <si>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</si>
  <si>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</si>
  <si>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</si>
  <si>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</si>
  <si>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</si>
  <si>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</si>
  <si>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</si>
  <si>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</si>
  <si>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</si>
  <si>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</si>
  <si>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</si>
  <si>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</si>
  <si>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</si>
  <si>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</si>
  <si>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</si>
  <si>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</si>
  <si>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</si>
  <si>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</si>
  <si>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</si>
  <si>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</si>
  <si>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</si>
  <si>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</si>
  <si>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</si>
  <si>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</si>
  <si>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</si>
  <si>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</si>
  <si>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</si>
  <si>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</si>
  <si>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</si>
  <si>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</si>
  <si>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</si>
  <si>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</si>
  <si>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</si>
  <si>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</si>
  <si>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</si>
  <si>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</si>
  <si>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</si>
  <si>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</si>
  <si>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</si>
  <si>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</si>
  <si>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</si>
  <si>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</si>
  <si>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</si>
  <si>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</si>
  <si>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</si>
  <si>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</si>
  <si>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</si>
  <si>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</si>
  <si>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</si>
  <si>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</si>
  <si>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</si>
  <si>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</si>
  <si>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</si>
  <si>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</si>
  <si>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</si>
  <si>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</si>
  <si>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</si>
  <si>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</si>
  <si>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</si>
  <si>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</si>
  <si>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</si>
  <si>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</si>
  <si>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</si>
  <si>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</si>
  <si>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</si>
  <si>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</si>
  <si>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</si>
  <si>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</si>
  <si>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</si>
  <si>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</si>
  <si>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</si>
  <si>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</si>
  <si>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</si>
  <si>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</si>
  <si>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</si>
  <si>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</si>
  <si>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</si>
  <si>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</si>
  <si>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</si>
  <si>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</si>
  <si>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</si>
  <si>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</si>
  <si>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</si>
  <si>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</si>
  <si>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</si>
  <si>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</si>
  <si>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</si>
  <si>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</si>
  <si>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</si>
  <si>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</si>
  <si>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</si>
  <si>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</si>
  <si>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</si>
  <si>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</si>
  <si>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</si>
  <si>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</si>
  <si>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</si>
  <si>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</si>
  <si>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</si>
  <si>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</si>
  <si>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</si>
  <si>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</si>
  <si>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</si>
  <si>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</si>
  <si>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</si>
  <si>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</si>
  <si>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</si>
  <si>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</si>
  <si>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</si>
  <si>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</si>
  <si>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</si>
  <si>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</si>
  <si>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</si>
  <si>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</si>
  <si>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</si>
  <si>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</si>
  <si>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</si>
  <si>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</si>
  <si>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</si>
  <si>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</si>
  <si>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</si>
  <si>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</si>
  <si>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</si>
  <si>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</si>
  <si>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</si>
  <si>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</si>
  <si>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</si>
  <si>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</si>
  <si>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</si>
  <si>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</si>
  <si>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</si>
  <si>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</si>
  <si>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</si>
  <si>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</si>
  <si>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</si>
  <si>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</si>
  <si>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</si>
  <si>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</si>
  <si>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</si>
  <si>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</si>
  <si>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</si>
  <si>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</si>
  <si>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</si>
  <si>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</si>
  <si>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</si>
  <si>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</si>
  <si>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</si>
  <si>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</si>
  <si>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</si>
  <si>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</si>
  <si>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</si>
  <si>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</si>
  <si>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</si>
  <si>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</si>
  <si>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</si>
  <si>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</si>
  <si>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</si>
  <si>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</si>
  <si>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</si>
  <si>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</si>
  <si>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</si>
  <si>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</si>
  <si>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</si>
  <si>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</si>
  <si>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</si>
  <si>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</si>
  <si>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</si>
  <si>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</si>
  <si>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</si>
  <si>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</si>
  <si>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</si>
  <si>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</si>
  <si>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</si>
  <si>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</si>
  <si>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</si>
  <si>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</si>
  <si>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</si>
  <si>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</si>
  <si>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</si>
  <si>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</si>
  <si>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</si>
  <si>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</si>
  <si>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</si>
  <si>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</si>
  <si>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</si>
  <si>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</si>
  <si>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</si>
  <si>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</si>
  <si>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</si>
  <si>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</si>
  <si>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</si>
  <si>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</si>
  <si>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</si>
  <si>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</si>
  <si>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</si>
  <si>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</si>
  <si>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</si>
  <si>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</si>
  <si>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</si>
  <si>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</si>
  <si>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</si>
  <si>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</si>
  <si>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</si>
  <si>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</si>
  <si>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</si>
  <si>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</si>
  <si>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</si>
  <si>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</si>
  <si>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</si>
  <si>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</si>
  <si>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</si>
  <si>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</si>
  <si>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</si>
  <si>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</si>
  <si>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</si>
  <si>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</si>
  <si>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</si>
  <si>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</si>
  <si>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</si>
  <si>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</si>
  <si>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</si>
  <si>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</si>
  <si>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</si>
  <si>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</si>
  <si>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</si>
  <si>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</si>
  <si>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</si>
  <si>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</si>
  <si>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</si>
  <si>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</si>
  <si>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</si>
  <si>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</si>
  <si>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</si>
  <si>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</si>
  <si>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</si>
  <si>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</si>
  <si>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</si>
  <si>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</si>
  <si>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</si>
  <si>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</si>
  <si>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</si>
  <si>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</si>
  <si>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</si>
  <si>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</si>
  <si>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</si>
  <si>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</si>
  <si>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</si>
  <si>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</si>
  <si>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</si>
  <si>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</si>
  <si>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</si>
  <si>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</si>
  <si>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</si>
  <si>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</si>
  <si>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</si>
  <si>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</si>
  <si>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</si>
  <si>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</si>
  <si>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</si>
  <si>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</si>
  <si>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</si>
  <si>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</si>
  <si>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</si>
  <si>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</si>
  <si>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</si>
  <si>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</si>
  <si>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</si>
  <si>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</si>
  <si>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</si>
  <si>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</si>
  <si>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</si>
  <si>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</si>
  <si>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</si>
  <si>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</si>
  <si>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</si>
  <si>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</si>
  <si>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</si>
  <si>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</si>
  <si>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</si>
  <si>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</si>
  <si>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</si>
  <si>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</si>
  <si>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</si>
  <si>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</si>
  <si>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</si>
  <si>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</si>
  <si>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</si>
  <si>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</si>
  <si>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</si>
  <si>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</si>
  <si>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</si>
  <si>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</si>
  <si>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</si>
  <si>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</si>
  <si>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</si>
  <si>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</si>
  <si>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</si>
  <si>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</si>
  <si>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</si>
  <si>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</si>
  <si>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</si>
  <si>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</si>
  <si>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</si>
  <si>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</si>
  <si>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</si>
  <si>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</si>
  <si>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</si>
  <si>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</si>
  <si>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</si>
  <si>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</si>
  <si>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</si>
  <si>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</si>
  <si>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</si>
  <si>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</si>
  <si>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</si>
  <si>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</si>
  <si>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</si>
  <si>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</si>
  <si>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</si>
  <si>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</si>
  <si>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</si>
  <si>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</si>
  <si>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</si>
  <si>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</si>
  <si>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</si>
  <si>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</si>
  <si>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</si>
  <si>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</si>
  <si>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</si>
  <si>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</si>
  <si>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</si>
  <si>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</si>
  <si>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</si>
  <si>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</si>
  <si>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</si>
  <si>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</si>
  <si>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</si>
  <si>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</si>
  <si>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</si>
  <si>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</si>
  <si>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</si>
  <si>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</si>
  <si>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</si>
  <si>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</si>
  <si>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</si>
  <si>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</si>
  <si>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</si>
  <si>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</si>
  <si>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</si>
  <si>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</si>
  <si>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</si>
  <si>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</si>
  <si>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</si>
  <si>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</si>
  <si>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</si>
  <si>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</si>
  <si>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</si>
  <si>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</si>
  <si>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</si>
  <si>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</si>
  <si>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</si>
  <si>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</si>
  <si>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</si>
  <si>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</si>
  <si>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</si>
  <si>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</si>
  <si>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</si>
  <si>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</si>
  <si>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</si>
  <si>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</si>
  <si>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</si>
  <si>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</si>
  <si>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</si>
  <si>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</si>
  <si>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</si>
  <si>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</si>
  <si>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</si>
  <si>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</si>
  <si>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</si>
  <si>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</si>
  <si>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</si>
  <si>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</si>
  <si>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</si>
  <si>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</si>
  <si>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</si>
  <si>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</si>
  <si>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</si>
  <si>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</si>
  <si>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</si>
  <si>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</si>
  <si>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</si>
  <si>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</si>
  <si>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</si>
  <si>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</si>
  <si>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</si>
  <si>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</si>
  <si>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</si>
  <si>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</si>
  <si>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</si>
  <si>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</si>
  <si>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</si>
  <si>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</si>
  <si>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</si>
  <si>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</si>
  <si>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</si>
  <si>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</si>
  <si>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</si>
  <si>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</si>
  <si>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</si>
  <si>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</si>
  <si>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</si>
  <si>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</si>
  <si>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</si>
  <si>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</si>
  <si>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</si>
  <si>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</si>
  <si>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</si>
  <si>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</si>
  <si>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</si>
  <si>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</si>
  <si>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</si>
  <si>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</si>
  <si>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</si>
  <si>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</si>
  <si>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</si>
  <si>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</si>
  <si>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</si>
  <si>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</si>
  <si>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</si>
  <si>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</si>
  <si>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</si>
  <si>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</si>
  <si>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</si>
  <si>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</si>
  <si>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</si>
  <si>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</si>
  <si>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</si>
  <si>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</si>
  <si>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</si>
  <si>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</si>
  <si>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</si>
  <si>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</si>
  <si>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</si>
  <si>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</si>
  <si>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</si>
  <si>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</si>
  <si>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</si>
  <si>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</si>
  <si>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</si>
  <si>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</si>
  <si>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</si>
  <si>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</si>
  <si>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</si>
  <si>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</si>
  <si>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</si>
  <si>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</si>
  <si>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</si>
  <si>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</si>
  <si>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</si>
  <si>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</si>
  <si>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</si>
  <si>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</si>
  <si>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</si>
  <si>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</si>
  <si>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</si>
  <si>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</si>
  <si>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</si>
  <si>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</si>
  <si>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</si>
  <si>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</si>
  <si>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</si>
  <si>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</si>
  <si>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</si>
  <si>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</si>
  <si>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</si>
  <si>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</si>
  <si>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</si>
  <si>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</si>
  <si>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</si>
  <si>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</si>
  <si>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</si>
  <si>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</si>
  <si>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</si>
  <si>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</si>
  <si>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</si>
  <si>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</si>
  <si>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</si>
  <si>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</si>
  <si>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</si>
  <si>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</si>
  <si>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</si>
  <si>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</si>
  <si>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</si>
  <si>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</si>
  <si>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</si>
  <si>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</si>
  <si>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</si>
  <si>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</si>
  <si>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</si>
  <si>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</si>
  <si>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</si>
  <si>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</si>
  <si>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</si>
  <si>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</si>
  <si>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</si>
  <si>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</si>
  <si>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</si>
  <si>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</si>
  <si>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</si>
  <si>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</si>
  <si>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</si>
  <si>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</si>
  <si>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</si>
  <si>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</si>
  <si>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</si>
  <si>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</si>
  <si>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</si>
  <si>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</si>
  <si>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</si>
  <si>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</si>
  <si>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</si>
  <si>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</si>
  <si>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</si>
  <si>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</si>
  <si>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</si>
  <si>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</si>
  <si>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</si>
  <si>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</si>
  <si>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</si>
  <si>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</si>
  <si>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</si>
  <si>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</si>
  <si>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</si>
  <si>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</si>
  <si>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</si>
  <si>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</si>
  <si>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</si>
  <si>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</si>
  <si>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</si>
  <si>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</si>
  <si>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</si>
  <si>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</si>
  <si>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</si>
  <si>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</si>
  <si>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</si>
  <si>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</si>
  <si>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</si>
  <si>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</si>
  <si>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</si>
  <si>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</si>
  <si>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</si>
  <si>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</si>
  <si>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</si>
  <si>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</si>
  <si>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</si>
  <si>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</si>
  <si>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</si>
  <si>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</si>
  <si>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</si>
  <si>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</si>
  <si>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</si>
  <si>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</si>
  <si>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</si>
  <si>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</si>
  <si>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</si>
  <si>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</si>
  <si>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</si>
  <si>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</si>
  <si>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</si>
  <si>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</si>
  <si>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</si>
  <si>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</si>
  <si>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</si>
  <si>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</si>
  <si>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</si>
  <si>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</si>
  <si>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</si>
  <si>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</si>
  <si>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</si>
  <si>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</si>
  <si>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</si>
  <si>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</si>
  <si>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</si>
  <si>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</si>
  <si>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</si>
  <si>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</si>
  <si>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</si>
  <si>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</si>
  <si>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</si>
  <si>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</si>
  <si>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</si>
  <si>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</si>
  <si>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</si>
  <si>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</si>
  <si>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</si>
  <si>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</si>
  <si>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</si>
  <si>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</si>
  <si>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</si>
  <si>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</si>
  <si>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</si>
  <si>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</si>
  <si>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</si>
  <si>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</si>
  <si>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</si>
  <si>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</si>
  <si>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</si>
  <si>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</si>
  <si>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</si>
  <si>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</si>
  <si>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</si>
  <si>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</si>
  <si>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</si>
  <si>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</si>
  <si>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</si>
  <si>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</si>
  <si>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</si>
  <si>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</si>
  <si>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</si>
  <si>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</si>
  <si>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</si>
  <si>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</si>
  <si>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</si>
  <si>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</si>
  <si>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</si>
  <si>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</si>
  <si>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</si>
  <si>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</si>
  <si>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</si>
  <si>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</si>
  <si>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</si>
  <si>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</si>
  <si>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</si>
  <si>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</si>
  <si>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</si>
  <si>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</si>
  <si>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</si>
  <si>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</si>
  <si>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</si>
  <si>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</si>
  <si>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</si>
  <si>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</si>
  <si>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</si>
  <si>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</si>
  <si>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</si>
  <si>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</si>
  <si>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</si>
  <si>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</si>
  <si>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</si>
  <si>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</si>
  <si>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</si>
  <si>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</si>
  <si>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</si>
  <si>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</si>
  <si>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</si>
  <si>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</si>
  <si>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</si>
  <si>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</si>
  <si>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</si>
  <si>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</si>
  <si>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</si>
  <si>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</si>
  <si>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</si>
  <si>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</si>
  <si>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</si>
  <si>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</si>
  <si>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</si>
  <si>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</si>
  <si>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</si>
  <si>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</si>
  <si>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</si>
  <si>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</si>
  <si>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</si>
  <si>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</si>
  <si>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</si>
  <si>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</si>
  <si>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</si>
  <si>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</si>
  <si>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</si>
  <si>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</si>
  <si>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</si>
  <si>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</si>
  <si>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</si>
  <si>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</si>
  <si>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</si>
  <si>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</si>
  <si>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</si>
  <si>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</si>
  <si>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</si>
  <si>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</si>
  <si>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</si>
  <si>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</si>
  <si>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</si>
  <si>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</si>
  <si>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</si>
  <si>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</si>
  <si>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</si>
  <si>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</si>
  <si>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</si>
  <si>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</si>
  <si>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</si>
  <si>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</si>
  <si>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</si>
  <si>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</si>
  <si>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</si>
  <si>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</si>
  <si>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</si>
  <si>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</si>
  <si>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</si>
  <si>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</si>
  <si>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</si>
  <si>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</si>
  <si>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</si>
  <si>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</si>
  <si>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</si>
  <si>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</si>
  <si>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</si>
  <si>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</si>
  <si>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</si>
  <si>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</si>
  <si>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</si>
  <si>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</si>
  <si>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</si>
  <si>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</si>
  <si>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</si>
  <si>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</si>
  <si>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</si>
  <si>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</si>
  <si>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</si>
  <si>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</si>
  <si>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</si>
  <si>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</si>
  <si>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</si>
  <si>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</si>
  <si>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</si>
  <si>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</si>
  <si>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</si>
  <si>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</si>
  <si>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</si>
  <si>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</si>
  <si>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</si>
  <si>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</si>
  <si>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</si>
  <si>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</si>
  <si>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</si>
  <si>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</si>
  <si>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</si>
  <si>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</si>
  <si>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</si>
  <si>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</si>
  <si>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</si>
  <si>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</si>
  <si>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</si>
  <si>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</si>
  <si>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</si>
  <si>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</si>
  <si>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</si>
  <si>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</si>
  <si>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</si>
  <si>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</si>
  <si>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</si>
  <si>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</si>
  <si>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</si>
  <si>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</si>
  <si>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</si>
  <si>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</si>
  <si>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</si>
  <si>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</si>
  <si>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</si>
  <si>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</si>
  <si>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</si>
  <si>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</si>
  <si>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</si>
  <si>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</si>
  <si>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</si>
  <si>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</si>
  <si>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</si>
  <si>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</si>
  <si>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</si>
  <si>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</si>
  <si>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</si>
  <si>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</si>
  <si>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</si>
  <si>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</si>
  <si>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</si>
  <si>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</si>
  <si>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</si>
  <si>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</si>
  <si>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</si>
  <si>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</si>
  <si>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</si>
  <si>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</si>
  <si>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</si>
  <si>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</si>
  <si>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</si>
  <si>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</si>
  <si>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</si>
  <si>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</si>
  <si>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</si>
  <si>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</si>
  <si>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</si>
  <si>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</si>
  <si>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</si>
  <si>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</si>
  <si>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</si>
  <si>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</si>
  <si>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</si>
  <si>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</si>
  <si>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</si>
  <si>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</si>
  <si>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</si>
  <si>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</si>
  <si>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</si>
  <si>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</si>
  <si>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</si>
  <si>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</si>
  <si>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</si>
  <si>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</si>
  <si>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</si>
  <si>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</si>
  <si>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</si>
  <si>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</si>
  <si>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</si>
  <si>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</si>
  <si>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</si>
  <si>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</si>
  <si>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</si>
  <si>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</si>
  <si>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</si>
  <si>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</si>
  <si>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</si>
  <si>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</si>
  <si>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</si>
  <si>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</si>
  <si>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</si>
  <si>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</si>
  <si>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</si>
  <si>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</si>
  <si>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</si>
  <si>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</si>
  <si>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</si>
  <si>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</si>
  <si>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</si>
  <si>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</si>
  <si>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</si>
  <si>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</si>
  <si>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</si>
  <si>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</si>
  <si>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</si>
  <si>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</si>
  <si>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</si>
  <si>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</si>
  <si>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</si>
  <si>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</si>
  <si>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</si>
  <si>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</si>
  <si>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</si>
  <si>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</si>
  <si>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</si>
  <si>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</si>
  <si>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</si>
  <si>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</si>
  <si>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</si>
  <si>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</si>
  <si>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</si>
  <si>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</si>
  <si>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</si>
  <si>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</si>
  <si>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</si>
  <si>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</si>
  <si>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</si>
  <si>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</si>
  <si>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</si>
  <si>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</si>
  <si>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</si>
  <si>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</si>
  <si>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</si>
  <si>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</si>
  <si>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</si>
  <si>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</si>
  <si>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</si>
  <si>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</si>
  <si>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</si>
  <si>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</si>
  <si>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</si>
  <si>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</si>
  <si>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</si>
  <si>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</si>
  <si>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</si>
  <si>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</si>
  <si>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</si>
  <si>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</si>
  <si>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</si>
  <si>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</si>
  <si>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</si>
  <si>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</si>
  <si>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</si>
  <si>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</si>
  <si>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</si>
  <si>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</si>
  <si>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</si>
  <si>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</si>
  <si>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</si>
  <si>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</si>
  <si>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</si>
  <si>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</si>
  <si>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</si>
  <si>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</si>
  <si>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</si>
  <si>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</si>
  <si>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</si>
  <si>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</si>
  <si>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</si>
  <si>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</si>
  <si>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</si>
  <si>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</si>
  <si>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</si>
  <si>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</si>
  <si>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</si>
  <si>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</si>
  <si>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</si>
  <si>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</si>
  <si>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</si>
  <si>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</si>
  <si>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</si>
  <si>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</si>
  <si>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</si>
  <si>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</si>
  <si>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</si>
  <si>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</si>
  <si>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</si>
  <si>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</si>
  <si>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</si>
  <si>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</si>
  <si>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</si>
  <si>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</si>
  <si>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</si>
  <si>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</si>
  <si>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</si>
  <si>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</si>
  <si>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</si>
  <si>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</si>
  <si>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</si>
  <si>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</si>
  <si>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</si>
  <si>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</si>
  <si>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</si>
  <si>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</si>
  <si>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</si>
  <si>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</si>
  <si>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</si>
  <si>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</si>
  <si>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</si>
  <si>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</si>
  <si>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</si>
  <si>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</si>
  <si>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</si>
  <si>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</si>
  <si>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</si>
  <si>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</si>
  <si>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</si>
  <si>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</si>
  <si>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</si>
  <si>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</si>
  <si>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</si>
  <si>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</si>
  <si>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</si>
  <si>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</si>
  <si>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</si>
  <si>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</si>
  <si>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</si>
  <si>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</si>
  <si>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</si>
  <si>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</si>
  <si>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</si>
  <si>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</si>
  <si>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</si>
  <si>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</si>
  <si>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</si>
  <si>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</si>
  <si>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</si>
  <si>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</si>
  <si>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</si>
  <si>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</si>
  <si>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</si>
  <si>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</si>
  <si>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</si>
  <si>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</si>
  <si>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</si>
  <si>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</si>
  <si>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</si>
  <si>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</si>
  <si>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</si>
  <si>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</si>
  <si>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</si>
  <si>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</si>
  <si>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</si>
  <si>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</si>
  <si>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</si>
  <si>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</si>
  <si>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</si>
  <si>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</si>
  <si>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</si>
  <si>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</si>
  <si>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</si>
  <si>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</si>
  <si>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</si>
  <si>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</si>
  <si>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</si>
  <si>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</si>
  <si>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</si>
  <si>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</si>
  <si>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</si>
  <si>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</si>
  <si>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</si>
  <si>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</si>
  <si>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</si>
  <si>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</si>
  <si>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</si>
  <si>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</si>
  <si>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</si>
  <si>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</si>
  <si>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</si>
  <si>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</si>
  <si>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</si>
  <si>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</si>
  <si>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</si>
  <si>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</si>
  <si>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</si>
  <si>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</si>
  <si>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</si>
  <si>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</si>
  <si>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</si>
  <si>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</si>
  <si>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</si>
  <si>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</si>
  <si>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</si>
  <si>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</si>
  <si>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</si>
  <si>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</si>
  <si>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</si>
  <si>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</si>
  <si>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</si>
  <si>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</si>
  <si>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</si>
  <si>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</si>
  <si>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</si>
  <si>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</si>
  <si>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</si>
  <si>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</si>
  <si>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</si>
  <si>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</si>
  <si>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</si>
  <si>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</si>
  <si>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</si>
  <si>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</si>
  <si>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</si>
  <si>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</si>
  <si>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</si>
  <si>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</si>
  <si>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</si>
  <si>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</si>
  <si>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</si>
  <si>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</si>
  <si>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</si>
  <si>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</si>
  <si>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</si>
  <si>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</si>
  <si>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</si>
  <si>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</si>
  <si>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</si>
  <si>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</si>
  <si>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</si>
  <si>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</si>
  <si>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</si>
  <si>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</si>
  <si>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</si>
  <si>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</si>
  <si>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</si>
  <si>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</si>
  <si>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</si>
  <si>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</si>
  <si>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</si>
  <si>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</si>
  <si>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</si>
  <si>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</si>
  <si>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</si>
  <si>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</si>
  <si>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</si>
  <si>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</si>
  <si>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</si>
  <si>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</si>
  <si>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</si>
  <si>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</si>
  <si>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</si>
  <si>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</si>
  <si>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</si>
  <si>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</si>
  <si>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</si>
  <si>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</si>
  <si>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</si>
  <si>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</si>
  <si>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</si>
  <si>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</si>
  <si>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</si>
  <si>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</si>
  <si>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</si>
  <si>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</si>
  <si>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</si>
  <si>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</si>
  <si>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</si>
  <si>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</si>
  <si>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</si>
  <si>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</si>
  <si>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</si>
  <si>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</si>
  <si>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</si>
  <si>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</si>
  <si>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</si>
  <si>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</si>
  <si>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</si>
  <si>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</si>
  <si>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</si>
  <si>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</si>
  <si>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</si>
  <si>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</si>
  <si>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</si>
  <si>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</si>
  <si>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</si>
  <si>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</si>
  <si>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</si>
  <si>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</si>
  <si>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</si>
  <si>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</si>
  <si>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</si>
  <si>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</si>
  <si>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</si>
  <si>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</si>
  <si>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</si>
  <si>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</si>
  <si>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</si>
  <si>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</si>
  <si>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</si>
  <si>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</si>
  <si>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</si>
  <si>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</si>
  <si>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</si>
  <si>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</si>
  <si>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</si>
  <si>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</si>
  <si>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</si>
  <si>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</si>
  <si>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</si>
  <si>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</si>
  <si>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</si>
  <si>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</si>
  <si>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</si>
  <si>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</si>
  <si>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</si>
  <si>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</si>
  <si>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</si>
  <si>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</si>
  <si>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</si>
  <si>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</si>
  <si>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</si>
  <si>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</si>
  <si>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</si>
  <si>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</si>
  <si>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</si>
  <si>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</si>
  <si>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</si>
  <si>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</si>
  <si>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</si>
  <si>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</si>
  <si>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</si>
  <si>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</si>
  <si>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</si>
  <si>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</si>
  <si>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</si>
  <si>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</si>
  <si>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</si>
  <si>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</si>
  <si>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</si>
  <si>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</si>
  <si>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</si>
  <si>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</si>
  <si>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</si>
  <si>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</si>
  <si>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</si>
  <si>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</si>
  <si>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</si>
  <si>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</si>
  <si>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</si>
  <si>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</si>
  <si>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</si>
  <si>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</si>
  <si>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</si>
  <si>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</si>
  <si>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</si>
  <si>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</si>
  <si>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</si>
  <si>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</si>
  <si>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</si>
  <si>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</si>
  <si>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</si>
  <si>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</si>
  <si>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</si>
  <si>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</si>
  <si>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</si>
  <si>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</si>
  <si>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</si>
  <si>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</si>
  <si>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</si>
  <si>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</si>
  <si>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</si>
  <si>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</si>
  <si>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</si>
  <si>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</si>
  <si>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</si>
  <si>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</si>
  <si>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</si>
  <si>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</si>
  <si>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</si>
  <si>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</si>
  <si>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</si>
  <si>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</si>
  <si>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</si>
  <si>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</si>
  <si>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</si>
  <si>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</si>
  <si>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</si>
  <si>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</si>
  <si>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</si>
  <si>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</si>
  <si>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</si>
  <si>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</si>
  <si>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</si>
  <si>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</si>
  <si>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</si>
  <si>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</si>
  <si>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</si>
  <si>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</si>
  <si>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</si>
  <si>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</si>
  <si>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</si>
  <si>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</si>
  <si>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</si>
  <si>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</si>
  <si>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</si>
  <si>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</si>
  <si>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</si>
  <si>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</si>
  <si>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</si>
  <si>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</si>
  <si>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</si>
  <si>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</si>
  <si>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</si>
  <si>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</si>
  <si>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</si>
  <si>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</si>
  <si>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</si>
  <si>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</si>
  <si>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</si>
  <si>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</si>
  <si>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</si>
  <si>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</si>
  <si>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</si>
  <si>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</si>
  <si>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</si>
  <si>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</si>
  <si>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</si>
  <si>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</si>
  <si>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</si>
  <si>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</si>
  <si>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</si>
  <si>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</si>
  <si>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</si>
  <si>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</si>
  <si>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</si>
  <si>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</si>
  <si>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</si>
  <si>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</si>
  <si>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</si>
  <si>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</si>
  <si>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</si>
  <si>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</si>
  <si>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</si>
  <si>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</si>
  <si>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</si>
  <si>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</si>
  <si>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</si>
  <si>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</si>
  <si>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</si>
  <si>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</si>
  <si>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</si>
  <si>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</si>
  <si>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</si>
  <si>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</si>
  <si>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</si>
  <si>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</si>
  <si>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</si>
  <si>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</si>
  <si>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</si>
  <si>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</si>
  <si>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</si>
  <si>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</si>
  <si>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</si>
  <si>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</si>
  <si>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</si>
  <si>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</si>
  <si>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</si>
  <si>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</si>
  <si>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</si>
  <si>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</si>
  <si>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</si>
  <si>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</si>
  <si>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</si>
  <si>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</si>
  <si>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</si>
  <si>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</si>
  <si>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</si>
  <si>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</si>
  <si>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</si>
  <si>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</si>
  <si>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</si>
  <si>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</si>
  <si>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</si>
  <si>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</si>
  <si>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</si>
  <si>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</si>
  <si>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</si>
  <si>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</si>
  <si>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</si>
  <si>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</si>
  <si>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</si>
  <si>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</si>
  <si>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</si>
  <si>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</si>
  <si>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</si>
  <si>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</si>
  <si>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</si>
  <si>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</si>
  <si>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</si>
  <si>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</si>
  <si>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</si>
  <si>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</si>
  <si>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</si>
  <si>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</si>
  <si>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</si>
  <si>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</si>
  <si>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</si>
  <si>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</si>
  <si>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</si>
  <si>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</si>
  <si>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</si>
  <si>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</si>
  <si>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</si>
  <si>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</si>
  <si>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</si>
  <si>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</si>
  <si>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</si>
  <si>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</si>
  <si>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</si>
  <si>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</si>
  <si>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</si>
  <si>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</si>
  <si>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</si>
  <si>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</si>
  <si>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</si>
  <si>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</si>
  <si>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</si>
  <si>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</si>
  <si>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</si>
  <si>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</si>
  <si>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</si>
  <si>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</si>
  <si>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</si>
  <si>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</si>
  <si>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</si>
  <si>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</si>
  <si>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</si>
  <si>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</si>
  <si>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</si>
  <si>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</si>
  <si>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</si>
  <si>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</si>
  <si>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</si>
  <si>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</si>
  <si>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</si>
  <si>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</si>
  <si>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</si>
  <si>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</si>
  <si>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</si>
  <si>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</si>
  <si>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</si>
  <si>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</si>
  <si>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</si>
  <si>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</si>
  <si>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</si>
  <si>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</si>
  <si>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</si>
  <si>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</si>
  <si>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</si>
  <si>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</si>
  <si>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</si>
  <si>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</si>
  <si>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</si>
  <si>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</si>
  <si>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</si>
  <si>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</si>
  <si>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</si>
  <si>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</si>
  <si>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</si>
  <si>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</si>
  <si>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</si>
  <si>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</si>
  <si>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</si>
  <si>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</si>
  <si>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</si>
  <si>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</si>
  <si>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</si>
  <si>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</si>
  <si>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</si>
  <si>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</si>
  <si>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</si>
  <si>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</si>
  <si>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</si>
  <si>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</si>
  <si>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</si>
  <si>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</si>
  <si>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</si>
  <si>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</si>
  <si>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</si>
  <si>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</si>
  <si>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</si>
  <si>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</si>
  <si>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</si>
  <si>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</si>
  <si>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</si>
  <si>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</si>
  <si>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</si>
  <si>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</si>
  <si>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</si>
  <si>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</si>
  <si>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</si>
  <si>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</si>
  <si>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</si>
  <si>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</si>
  <si>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</si>
  <si>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</si>
  <si>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</si>
  <si>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</si>
  <si>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</si>
  <si>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</si>
  <si>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</si>
  <si>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</si>
  <si>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</si>
  <si>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</si>
  <si>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</si>
  <si>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</si>
  <si>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</si>
  <si>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</si>
  <si>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</si>
  <si>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</si>
  <si>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</si>
  <si>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</si>
  <si>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</si>
  <si>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</si>
  <si>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</si>
  <si>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</si>
  <si>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</si>
  <si>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</si>
  <si>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</si>
  <si>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</si>
  <si>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</si>
  <si>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</si>
  <si>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</si>
  <si>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</si>
  <si>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</si>
  <si>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</si>
  <si>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</si>
  <si>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</si>
  <si>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</si>
  <si>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</si>
  <si>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</si>
  <si>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</si>
  <si>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</si>
  <si>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</si>
  <si>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</si>
  <si>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</si>
  <si>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</si>
  <si>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</si>
  <si>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</si>
  <si>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</si>
  <si>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</si>
  <si>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</si>
  <si>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</si>
  <si>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</si>
  <si>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</si>
  <si>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</si>
  <si>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</si>
  <si>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</si>
  <si>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</si>
  <si>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</si>
  <si>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</si>
  <si>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</si>
  <si>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</si>
  <si>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</si>
  <si>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</si>
  <si>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</si>
  <si>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</si>
  <si>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</si>
  <si>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</si>
  <si>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</si>
  <si>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</si>
  <si>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</si>
  <si>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</si>
  <si>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</si>
  <si>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</si>
  <si>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</si>
  <si>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</si>
  <si>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</si>
  <si>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</si>
  <si>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</si>
  <si>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</si>
  <si>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</si>
  <si>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</si>
  <si>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</si>
  <si>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</si>
  <si>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</si>
  <si>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</si>
  <si>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</si>
  <si>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</si>
  <si>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</si>
  <si>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</si>
  <si>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</si>
  <si>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</si>
  <si>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</si>
  <si>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</si>
  <si>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</si>
  <si>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</si>
  <si>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</si>
  <si>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</si>
  <si>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</si>
  <si>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</si>
  <si>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</si>
  <si>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</si>
  <si>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</si>
  <si>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</si>
  <si>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</si>
  <si>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</si>
  <si>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</si>
  <si>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</si>
  <si>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</si>
  <si>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</si>
  <si>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</si>
  <si>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</si>
  <si>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</si>
  <si>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</si>
  <si>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</si>
  <si>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</si>
  <si>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</si>
  <si>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</si>
  <si>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</si>
  <si>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</si>
  <si>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</si>
  <si>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</si>
  <si>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</si>
  <si>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</si>
  <si>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</si>
  <si>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</si>
  <si>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</si>
  <si>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</si>
  <si>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</si>
  <si>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</si>
  <si>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</si>
  <si>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</si>
  <si>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</si>
  <si>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</si>
  <si>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</si>
  <si>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</si>
  <si>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</si>
  <si>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</si>
  <si>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</si>
  <si>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</si>
  <si>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</si>
  <si>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</si>
  <si>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</si>
  <si>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</si>
  <si>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</si>
  <si>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</si>
  <si>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</si>
  <si>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</si>
  <si>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</si>
  <si>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</si>
  <si>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</si>
  <si>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</si>
  <si>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</si>
  <si>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</si>
  <si>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</si>
  <si>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</si>
  <si>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</si>
  <si>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</si>
  <si>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</si>
  <si>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</si>
  <si>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</si>
  <si>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</si>
  <si>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</si>
  <si>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</si>
  <si>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</si>
  <si>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</si>
  <si>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</si>
  <si>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</si>
  <si>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</si>
  <si>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</si>
  <si>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</si>
  <si>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</si>
  <si>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</si>
  <si>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</si>
  <si>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</si>
  <si>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</si>
  <si>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</si>
  <si>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</si>
  <si>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</si>
  <si>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</si>
  <si>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</si>
  <si>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</si>
  <si>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</si>
  <si>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</si>
  <si>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</si>
  <si>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</si>
  <si>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</si>
  <si>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</si>
  <si>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</si>
  <si>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</si>
  <si>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</si>
  <si>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</si>
  <si>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</si>
  <si>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</si>
  <si>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</si>
  <si>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</si>
  <si>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</si>
  <si>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</si>
  <si>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</si>
  <si>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</si>
  <si>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</si>
  <si>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</si>
  <si>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</si>
  <si>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</si>
  <si>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</si>
  <si>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</si>
  <si>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</si>
  <si>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</si>
  <si>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</si>
  <si>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</si>
  <si>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</si>
  <si>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</si>
  <si>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</si>
  <si>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</si>
  <si>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</si>
  <si>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</si>
  <si>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</si>
  <si>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</si>
  <si>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</si>
  <si>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</si>
  <si>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</si>
  <si>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</si>
  <si>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</si>
  <si>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</si>
  <si>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</si>
  <si>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</si>
  <si>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</si>
  <si>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</si>
  <si>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</si>
  <si>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</si>
  <si>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</si>
  <si>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</si>
  <si>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</si>
  <si>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</si>
  <si>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</si>
  <si>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</si>
  <si>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</si>
  <si>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</si>
  <si>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</si>
  <si>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</si>
  <si>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</si>
  <si>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</si>
  <si>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</si>
  <si>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</si>
  <si>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</si>
  <si>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</si>
  <si>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</si>
  <si>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</si>
  <si>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</si>
  <si>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</si>
  <si>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</si>
  <si>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</si>
  <si>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</si>
  <si>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</si>
  <si>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</si>
  <si>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</si>
  <si>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</si>
  <si>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</si>
  <si>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</si>
  <si>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</si>
  <si>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</si>
  <si>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</si>
  <si>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</si>
  <si>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</si>
  <si>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</si>
  <si>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</si>
  <si>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</si>
  <si>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</si>
  <si>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</si>
  <si>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</si>
  <si>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</si>
  <si>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</si>
  <si>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</si>
  <si>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</si>
  <si>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</si>
  <si>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</si>
  <si>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</si>
  <si>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</si>
  <si>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</si>
  <si>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</si>
  <si>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</si>
  <si>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</si>
  <si>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</si>
  <si>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</si>
  <si>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</si>
  <si>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</si>
  <si>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</si>
  <si>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</si>
  <si>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</si>
  <si>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</si>
  <si>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</si>
  <si>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</si>
  <si>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</si>
  <si>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</si>
  <si>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</si>
  <si>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</si>
  <si>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</si>
  <si>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</si>
  <si>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</si>
  <si>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</si>
  <si>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</si>
  <si>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</si>
  <si>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</si>
  <si>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</si>
  <si>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</si>
  <si>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</si>
  <si>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</si>
  <si>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</si>
  <si>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</si>
  <si>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</si>
  <si>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</si>
  <si>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</si>
  <si>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</si>
  <si>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</si>
  <si>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</si>
  <si>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</si>
  <si>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</si>
  <si>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</si>
  <si>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</si>
  <si>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</si>
  <si>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</si>
  <si>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</si>
  <si>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</si>
  <si>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</si>
  <si>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</si>
  <si>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</si>
  <si>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</si>
  <si>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</si>
  <si>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</si>
  <si>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</si>
  <si>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</si>
  <si>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</si>
  <si>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</si>
  <si>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</si>
  <si>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</si>
  <si>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</si>
  <si>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</si>
  <si>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</si>
  <si>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</si>
  <si>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</si>
  <si>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</si>
  <si>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</si>
  <si>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</si>
  <si>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</si>
  <si>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</si>
  <si>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</si>
  <si>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</si>
  <si>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</si>
  <si>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</si>
  <si>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</si>
  <si>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</si>
  <si>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</si>
  <si>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</si>
  <si>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</si>
  <si>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</si>
  <si>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</si>
  <si>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</si>
  <si>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</si>
  <si>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</si>
  <si>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</si>
  <si>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</si>
  <si>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</si>
  <si>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</si>
  <si>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</si>
  <si>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</si>
  <si>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</si>
  <si>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</si>
  <si>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</si>
  <si>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</si>
  <si>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</si>
  <si>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</si>
  <si>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AÇUCAR BRANCO</t>
  </si>
  <si>
    <t>ADOÇANTE</t>
  </si>
  <si>
    <t>AMIDO DE MILHO</t>
  </si>
  <si>
    <t>ARROZ INTEGRAL</t>
  </si>
  <si>
    <t>AVEIA EM FLOCOS</t>
  </si>
  <si>
    <t>BISCOITO/BOLACHA SEM LACTOSE</t>
  </si>
  <si>
    <t>BISCOITO/BOLACHA SEM ADIÇÃO DE AÇUCAR</t>
  </si>
  <si>
    <t>BISCOITO POLVILHO</t>
  </si>
  <si>
    <t>BOLACHA INTEGRAL</t>
  </si>
  <si>
    <t>CAFÉ SOLUVEL GRANULADO</t>
  </si>
  <si>
    <t>CAFÉ EM PO TORRADO</t>
  </si>
  <si>
    <t>CHA DE FRUTAS SECAS</t>
  </si>
  <si>
    <t>CHA DE ERVAS</t>
  </si>
  <si>
    <t>IOGURTE ZERO ADIÇÃO DE AÇUCAR</t>
  </si>
  <si>
    <t>ESSENCIA DE BAUNILHA</t>
  </si>
  <si>
    <t>ERVIÇHA CONGELADA</t>
  </si>
  <si>
    <t>FARINHA DE MILHO</t>
  </si>
  <si>
    <t>FARINHA DE TRIGO ESPECIAL</t>
  </si>
  <si>
    <t>FARINHA DE MILHO INTEGRAL</t>
  </si>
  <si>
    <t>FEIJÃO PRETO</t>
  </si>
  <si>
    <t>FERMENTO EM PÓ QUIMICO</t>
  </si>
  <si>
    <t>FILE DE PEITO DE FRANGO</t>
  </si>
  <si>
    <t>GELEIA</t>
  </si>
  <si>
    <t>GELEIA DE FRUTAS DIET</t>
  </si>
  <si>
    <t>LEITE DE VACA TIPO A</t>
  </si>
  <si>
    <t>LEITE DE VACA TIPO A SEM LACTOSE</t>
  </si>
  <si>
    <t>LENTILHA TIPO 1</t>
  </si>
  <si>
    <t>LINHAÇA MARRON</t>
  </si>
  <si>
    <t>L</t>
  </si>
  <si>
    <t>MASSA TIPO CABELO DE ANJO</t>
  </si>
  <si>
    <t>MASSA TIPO CONCINHA</t>
  </si>
  <si>
    <t>MASSA TIPO PARAFUSO</t>
  </si>
  <si>
    <t>MASSA TIPO PARAFUSO INTEGRAL</t>
  </si>
  <si>
    <t>MILHO CONGELADO</t>
  </si>
  <si>
    <t xml:space="preserve"> NOZ MOSCADA EM PÓ</t>
  </si>
  <si>
    <t>OREGANO</t>
  </si>
  <si>
    <t>OLEO DE SOJA</t>
  </si>
  <si>
    <t>NOZ PECANA</t>
  </si>
  <si>
    <t>CASTANHA DE CAJU</t>
  </si>
  <si>
    <t>CASTANHA DO PARA</t>
  </si>
  <si>
    <t>OVOS DE GALINHA</t>
  </si>
  <si>
    <t>PÃO DE FORMA</t>
  </si>
  <si>
    <t>PRESUNTO COZIDO</t>
  </si>
  <si>
    <t>SAGU</t>
  </si>
  <si>
    <t>VINAGRE DE MAÇÃ</t>
  </si>
  <si>
    <t>BANANA</t>
  </si>
  <si>
    <t>CAQUI</t>
  </si>
  <si>
    <t>CEBOLA</t>
  </si>
  <si>
    <t>MAÇA</t>
  </si>
  <si>
    <t>MELANCIA</t>
  </si>
  <si>
    <t>PERA NACIONAL</t>
  </si>
  <si>
    <t>FORNECIMENTO DE MATERIAS DE GENEROS ALIMENTICOS PARA COMPOR A MERENDA ESCOLAR E PARA ATENDER AS SECRETARIAS MUNICIPAIS DE SAUDE E ASSISTENCIA SOCIAL E SECRETARIA MUNICIPAL DE ADMINISTRAÇÃO</t>
  </si>
  <si>
    <t>PREFEITURA DE COTIPORA</t>
  </si>
  <si>
    <t>90898487000164</t>
  </si>
  <si>
    <t>ADRIANA DA SILVA MANTOVANI</t>
  </si>
  <si>
    <t>24220596000101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</si>
</sst>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 t="s">
        <v>6</v>
      </c>
      <c r="C2" s="188"/>
      <c r="D2" s="76" t="s">
        <v>162</v>
      </c>
      <c r="E2" s="112">
        <v>6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189" t="s">
        <v>4022</v>
      </c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 t="s">
        <v>4023</v>
      </c>
      <c r="C4" s="191"/>
      <c r="D4" s="191"/>
      <c r="E4" s="192"/>
      <c r="F4" s="47" t="s">
        <v>179</v>
      </c>
      <c r="G4" s="124" t="s">
        <v>4024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143479.85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24635.4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50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C12" sqref="C12:C61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195" t="s">
        <v>3676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198" t="str">
        <f>IF(Identificação!B2=0,"",Identificação!B2)</f>
        <v>Pregão Presencial</v>
      </c>
      <c r="D2" s="198"/>
      <c r="E2" s="198"/>
      <c r="F2" s="198"/>
      <c r="G2" s="198"/>
      <c r="H2" s="43" t="s">
        <v>151</v>
      </c>
      <c r="I2" s="44">
        <f>IF(Identificação!E2=0,"",Identificação!E2)</f>
        <v>6</v>
      </c>
      <c r="J2" s="43" t="s">
        <v>152</v>
      </c>
      <c r="K2" s="44">
        <f>IF(Identificação!G2=0,"",Identificação!G2)</f>
        <v>2022</v>
      </c>
      <c r="L2" s="144"/>
      <c r="M2" s="144"/>
    </row>
    <row r="3" spans="1:18" s="45" customFormat="1" ht="32.25" customHeight="1" thickBot="1" x14ac:dyDescent="0.3">
      <c r="A3" s="204" t="s">
        <v>153</v>
      </c>
      <c r="B3" s="205"/>
      <c r="C3" s="206" t="str">
        <f>IF(Identificação!B3=0,"",Identificação!B3)</f>
        <v>FORNECIMENTO DE MATERIAS DE GENEROS ALIMENTICOS PARA COMPOR A MERENDA ESCOLAR E PARA ATENDER AS SECRETARIAS MUNICIPAIS DE SAUDE E ASSISTENCIA SOCIAL E SECRETARIA MUNICIPAL DE ADMINISTRAÇÃO</v>
      </c>
      <c r="D3" s="206"/>
      <c r="E3" s="206"/>
      <c r="F3" s="206"/>
      <c r="G3" s="206"/>
      <c r="H3" s="206"/>
      <c r="I3" s="206"/>
      <c r="J3" s="206"/>
      <c r="K3" s="207"/>
      <c r="L3" s="144"/>
      <c r="M3" s="144"/>
    </row>
    <row r="4" spans="1:18" s="45" customFormat="1" ht="15.75" thickBot="1" x14ac:dyDescent="0.3">
      <c r="A4" s="46" t="s">
        <v>176</v>
      </c>
      <c r="B4" s="47"/>
      <c r="C4" s="200" t="str">
        <f>IF(Identificação!B4=0,"",Identificação!B4)</f>
        <v>PREFEITURA DE COTIPORA</v>
      </c>
      <c r="D4" s="200"/>
      <c r="E4" s="200"/>
      <c r="F4" s="200"/>
      <c r="G4" s="200"/>
      <c r="H4" s="200"/>
      <c r="I4" s="200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0" t="str">
        <f>IF(Identificação!B5=0,"",Identificação!B5)</f>
        <v>Compras</v>
      </c>
      <c r="D5" s="200"/>
      <c r="E5" s="200"/>
      <c r="F5" s="200"/>
      <c r="G5" s="201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2">
        <f>SUMIFS(K12:K39953,B12:B39953,"&gt;0",K12:K39953,"&lt;&gt;0")</f>
        <v>143479.85</v>
      </c>
      <c r="D6" s="202"/>
      <c r="E6" s="202"/>
      <c r="F6" s="202"/>
      <c r="G6" s="203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5" t="s">
        <v>3762</v>
      </c>
      <c r="B10" s="215" t="s">
        <v>3760</v>
      </c>
      <c r="C10" s="215" t="s">
        <v>3761</v>
      </c>
      <c r="D10" s="217" t="s">
        <v>3675</v>
      </c>
      <c r="E10" s="219" t="s">
        <v>168</v>
      </c>
      <c r="F10" s="221" t="s">
        <v>3674</v>
      </c>
      <c r="G10" s="217" t="s">
        <v>156</v>
      </c>
      <c r="H10" s="212" t="s">
        <v>165</v>
      </c>
      <c r="I10" s="213"/>
      <c r="J10" s="213"/>
      <c r="K10" s="213"/>
      <c r="L10" s="213"/>
      <c r="M10" s="214"/>
      <c r="N10" s="208" t="s">
        <v>177</v>
      </c>
      <c r="O10" s="209"/>
      <c r="P10" s="210" t="s">
        <v>178</v>
      </c>
      <c r="Q10" s="211"/>
      <c r="R10" s="199" t="s">
        <v>3678</v>
      </c>
    </row>
    <row r="11" spans="1:18" s="40" customFormat="1" ht="45" x14ac:dyDescent="0.25">
      <c r="A11" s="216"/>
      <c r="B11" s="216"/>
      <c r="C11" s="216"/>
      <c r="D11" s="218"/>
      <c r="E11" s="220"/>
      <c r="F11" s="222"/>
      <c r="G11" s="21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9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3971</v>
      </c>
      <c r="H12" s="174">
        <v>500</v>
      </c>
      <c r="I12" s="166" t="s">
        <v>3702</v>
      </c>
      <c r="J12" s="174">
        <v>22.45</v>
      </c>
      <c r="K12" s="86">
        <f>IFERROR(IF(H12*J12&lt;&gt;0,ROUND(ROUND(H12,4)*ROUND(J12,4),2),""),"")</f>
        <v>11225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3972</v>
      </c>
      <c r="H13" s="174">
        <v>4</v>
      </c>
      <c r="I13" s="166" t="s">
        <v>3702</v>
      </c>
      <c r="J13" s="174">
        <v>13.29</v>
      </c>
      <c r="K13" s="167">
        <f>IFERROR(IF(H13*J13&lt;&gt;0,ROUND(ROUND(H13,4)*ROUND(J13,4),2),""),"")</f>
        <v>53.16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3973</v>
      </c>
      <c r="H14" s="174">
        <v>60</v>
      </c>
      <c r="I14" s="166" t="s">
        <v>3702</v>
      </c>
      <c r="J14" s="174">
        <v>7.65</v>
      </c>
      <c r="K14" s="156">
        <f>IFERROR(IF(H14*J14&lt;&gt;0,ROUND(ROUND(H14,4)*ROUND(J14,4),2),""),"")</f>
        <v>459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3974</v>
      </c>
      <c r="H15" s="174">
        <v>260</v>
      </c>
      <c r="I15" s="166" t="s">
        <v>3702</v>
      </c>
      <c r="J15" s="174">
        <v>6.01</v>
      </c>
      <c r="K15" s="156">
        <f t="shared" ref="K15:K78" si="0">IFERROR(IF(H15*J15&lt;&gt;0,ROUND(ROUND(H15,4)*ROUND(J15,4),2),""),"")</f>
        <v>1562.6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3975</v>
      </c>
      <c r="H16" s="174">
        <v>3</v>
      </c>
      <c r="I16" s="166" t="s">
        <v>3702</v>
      </c>
      <c r="J16" s="174">
        <v>6.36</v>
      </c>
      <c r="K16" s="156">
        <f t="shared" si="0"/>
        <v>19.079999999999998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3976</v>
      </c>
      <c r="H17" s="174">
        <v>40</v>
      </c>
      <c r="I17" s="166" t="s">
        <v>3702</v>
      </c>
      <c r="J17" s="174">
        <v>6</v>
      </c>
      <c r="K17" s="156">
        <f t="shared" si="0"/>
        <v>240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3977</v>
      </c>
      <c r="H18" s="174">
        <v>40</v>
      </c>
      <c r="I18" s="166" t="s">
        <v>3702</v>
      </c>
      <c r="J18" s="174">
        <v>17.5</v>
      </c>
      <c r="K18" s="156">
        <f t="shared" si="0"/>
        <v>700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3978</v>
      </c>
      <c r="H19" s="174">
        <v>40</v>
      </c>
      <c r="I19" s="166" t="s">
        <v>3702</v>
      </c>
      <c r="J19" s="174">
        <v>5.25</v>
      </c>
      <c r="K19" s="156">
        <f t="shared" si="0"/>
        <v>210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3979</v>
      </c>
      <c r="H20" s="174">
        <v>100</v>
      </c>
      <c r="I20" s="166" t="s">
        <v>3702</v>
      </c>
      <c r="J20" s="174">
        <v>7.29</v>
      </c>
      <c r="K20" s="156">
        <f t="shared" si="0"/>
        <v>729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3980</v>
      </c>
      <c r="H21" s="174">
        <v>140</v>
      </c>
      <c r="I21" s="166" t="s">
        <v>3702</v>
      </c>
      <c r="J21" s="174">
        <v>14.45</v>
      </c>
      <c r="K21" s="156">
        <f t="shared" si="0"/>
        <v>2023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3981</v>
      </c>
      <c r="H22" s="174">
        <v>940</v>
      </c>
      <c r="I22" s="166" t="s">
        <v>3702</v>
      </c>
      <c r="J22" s="174">
        <v>18.77</v>
      </c>
      <c r="K22" s="156">
        <f t="shared" si="0"/>
        <v>17643.8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3982</v>
      </c>
      <c r="H23" s="174">
        <v>520</v>
      </c>
      <c r="I23" s="166" t="s">
        <v>3702</v>
      </c>
      <c r="J23" s="174">
        <v>9.69</v>
      </c>
      <c r="K23" s="156">
        <f t="shared" si="0"/>
        <v>5038.8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3983</v>
      </c>
      <c r="H24" s="174">
        <v>110</v>
      </c>
      <c r="I24" s="166" t="s">
        <v>3702</v>
      </c>
      <c r="J24" s="174">
        <v>5.93</v>
      </c>
      <c r="K24" s="156">
        <f t="shared" si="0"/>
        <v>652.29999999999995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3984</v>
      </c>
      <c r="H25" s="174">
        <v>120</v>
      </c>
      <c r="I25" s="166" t="s">
        <v>3702</v>
      </c>
      <c r="J25" s="174">
        <v>3.79</v>
      </c>
      <c r="K25" s="156">
        <f t="shared" si="0"/>
        <v>454.8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3985</v>
      </c>
      <c r="H26" s="174">
        <v>5</v>
      </c>
      <c r="I26" s="166" t="s">
        <v>3702</v>
      </c>
      <c r="J26" s="174">
        <v>6.51</v>
      </c>
      <c r="K26" s="156">
        <f t="shared" si="0"/>
        <v>32.549999999999997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3986</v>
      </c>
      <c r="H27" s="174">
        <v>80</v>
      </c>
      <c r="I27" s="166" t="s">
        <v>3702</v>
      </c>
      <c r="J27" s="174">
        <v>7.12</v>
      </c>
      <c r="K27" s="156">
        <f t="shared" si="0"/>
        <v>569.6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3987</v>
      </c>
      <c r="H28" s="174">
        <v>250</v>
      </c>
      <c r="I28" s="166" t="s">
        <v>3702</v>
      </c>
      <c r="J28" s="174">
        <v>4.7300000000000004</v>
      </c>
      <c r="K28" s="156">
        <f t="shared" si="0"/>
        <v>1182.5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3988</v>
      </c>
      <c r="H29" s="174">
        <v>10</v>
      </c>
      <c r="I29" s="166" t="s">
        <v>3702</v>
      </c>
      <c r="J29" s="174">
        <v>4.2</v>
      </c>
      <c r="K29" s="156">
        <f t="shared" si="0"/>
        <v>42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3989</v>
      </c>
      <c r="H30" s="174">
        <v>10</v>
      </c>
      <c r="I30" s="166" t="s">
        <v>3702</v>
      </c>
      <c r="J30" s="174">
        <v>4.8099999999999996</v>
      </c>
      <c r="K30" s="156">
        <f t="shared" si="0"/>
        <v>48.1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3990</v>
      </c>
      <c r="H31" s="174">
        <v>240</v>
      </c>
      <c r="I31" s="166" t="s">
        <v>3702</v>
      </c>
      <c r="J31" s="174">
        <v>8.09</v>
      </c>
      <c r="K31" s="156">
        <f t="shared" si="0"/>
        <v>1941.6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3991</v>
      </c>
      <c r="H32" s="174">
        <v>5</v>
      </c>
      <c r="I32" s="166" t="s">
        <v>3702</v>
      </c>
      <c r="J32" s="174">
        <v>8.08</v>
      </c>
      <c r="K32" s="156">
        <f t="shared" si="0"/>
        <v>40.4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3992</v>
      </c>
      <c r="H33" s="174">
        <v>1500</v>
      </c>
      <c r="I33" s="166" t="s">
        <v>3702</v>
      </c>
      <c r="J33" s="174">
        <v>14.8</v>
      </c>
      <c r="K33" s="156">
        <f t="shared" si="0"/>
        <v>22200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3993</v>
      </c>
      <c r="H34" s="174">
        <v>200</v>
      </c>
      <c r="I34" s="166" t="s">
        <v>3702</v>
      </c>
      <c r="J34" s="174">
        <v>6.8</v>
      </c>
      <c r="K34" s="156">
        <f t="shared" si="0"/>
        <v>1360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3994</v>
      </c>
      <c r="H35" s="174">
        <v>6</v>
      </c>
      <c r="I35" s="166" t="s">
        <v>3702</v>
      </c>
      <c r="J35" s="174">
        <v>15.58</v>
      </c>
      <c r="K35" s="156">
        <f t="shared" si="0"/>
        <v>93.48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3995</v>
      </c>
      <c r="H36" s="174">
        <v>4800</v>
      </c>
      <c r="I36" s="166" t="s">
        <v>3999</v>
      </c>
      <c r="J36" s="174">
        <v>6.67</v>
      </c>
      <c r="K36" s="156">
        <f t="shared" si="0"/>
        <v>32016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3996</v>
      </c>
      <c r="H37" s="174">
        <v>80</v>
      </c>
      <c r="I37" s="166" t="s">
        <v>3999</v>
      </c>
      <c r="J37" s="174">
        <v>7.81</v>
      </c>
      <c r="K37" s="156">
        <f t="shared" si="0"/>
        <v>624.79999999999995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3997</v>
      </c>
      <c r="H38" s="174">
        <v>30</v>
      </c>
      <c r="I38" s="166" t="s">
        <v>3702</v>
      </c>
      <c r="J38" s="174">
        <v>7.81</v>
      </c>
      <c r="K38" s="156">
        <f t="shared" si="0"/>
        <v>234.3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3998</v>
      </c>
      <c r="H39" s="174">
        <v>4</v>
      </c>
      <c r="I39" s="166" t="s">
        <v>3702</v>
      </c>
      <c r="J39" s="174">
        <v>7.8</v>
      </c>
      <c r="K39" s="156">
        <f t="shared" si="0"/>
        <v>31.2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4000</v>
      </c>
      <c r="H40" s="174">
        <v>40</v>
      </c>
      <c r="I40" s="166" t="s">
        <v>3702</v>
      </c>
      <c r="J40" s="174">
        <v>5.16</v>
      </c>
      <c r="K40" s="156">
        <f t="shared" si="0"/>
        <v>206.4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4001</v>
      </c>
      <c r="H41" s="174">
        <v>270</v>
      </c>
      <c r="I41" s="166" t="s">
        <v>3702</v>
      </c>
      <c r="J41" s="174">
        <v>4.17</v>
      </c>
      <c r="K41" s="156">
        <f t="shared" si="0"/>
        <v>1125.9000000000001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4002</v>
      </c>
      <c r="H42" s="174">
        <v>220</v>
      </c>
      <c r="I42" s="166" t="s">
        <v>3702</v>
      </c>
      <c r="J42" s="174">
        <v>4.9400000000000004</v>
      </c>
      <c r="K42" s="156">
        <f t="shared" si="0"/>
        <v>1086.8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4003</v>
      </c>
      <c r="H43" s="174">
        <v>470</v>
      </c>
      <c r="I43" s="166" t="s">
        <v>3702</v>
      </c>
      <c r="J43" s="174">
        <v>5.13</v>
      </c>
      <c r="K43" s="156">
        <f t="shared" si="0"/>
        <v>2411.1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4004</v>
      </c>
      <c r="H44" s="174">
        <v>80</v>
      </c>
      <c r="I44" s="166" t="s">
        <v>3702</v>
      </c>
      <c r="J44" s="174">
        <v>9.01</v>
      </c>
      <c r="K44" s="156">
        <f t="shared" si="0"/>
        <v>720.8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4005</v>
      </c>
      <c r="H45" s="174">
        <v>8</v>
      </c>
      <c r="I45" s="166" t="s">
        <v>3702</v>
      </c>
      <c r="J45" s="174">
        <v>8.34</v>
      </c>
      <c r="K45" s="156">
        <f t="shared" si="0"/>
        <v>66.72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4006</v>
      </c>
      <c r="H46" s="174">
        <v>16</v>
      </c>
      <c r="I46" s="166" t="s">
        <v>3702</v>
      </c>
      <c r="J46" s="174">
        <v>4.26</v>
      </c>
      <c r="K46" s="156">
        <f t="shared" si="0"/>
        <v>68.16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4007</v>
      </c>
      <c r="H47" s="174">
        <v>80</v>
      </c>
      <c r="I47" s="166" t="s">
        <v>3702</v>
      </c>
      <c r="J47" s="174">
        <v>9.68</v>
      </c>
      <c r="K47" s="156">
        <f t="shared" si="0"/>
        <v>774.4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4008</v>
      </c>
      <c r="H48" s="174">
        <v>10</v>
      </c>
      <c r="I48" s="166" t="s">
        <v>3702</v>
      </c>
      <c r="J48" s="174">
        <v>67</v>
      </c>
      <c r="K48" s="156">
        <f t="shared" si="0"/>
        <v>670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4009</v>
      </c>
      <c r="H49" s="174">
        <v>10</v>
      </c>
      <c r="I49" s="166" t="s">
        <v>3702</v>
      </c>
      <c r="J49" s="174">
        <v>58.5</v>
      </c>
      <c r="K49" s="156">
        <f t="shared" si="0"/>
        <v>585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4010</v>
      </c>
      <c r="H50" s="174">
        <v>10</v>
      </c>
      <c r="I50" s="166" t="s">
        <v>3702</v>
      </c>
      <c r="J50" s="174">
        <v>35.25</v>
      </c>
      <c r="K50" s="156">
        <f t="shared" si="0"/>
        <v>352.5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4011</v>
      </c>
      <c r="H51" s="174">
        <v>300</v>
      </c>
      <c r="I51" s="166" t="s">
        <v>3784</v>
      </c>
      <c r="J51" s="174">
        <v>7.69</v>
      </c>
      <c r="K51" s="156">
        <f t="shared" si="0"/>
        <v>2307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4012</v>
      </c>
      <c r="H52" s="174">
        <v>40</v>
      </c>
      <c r="I52" s="166" t="s">
        <v>3702</v>
      </c>
      <c r="J52" s="174">
        <v>10.75</v>
      </c>
      <c r="K52" s="156">
        <f t="shared" si="0"/>
        <v>430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4013</v>
      </c>
      <c r="H53" s="174">
        <v>260</v>
      </c>
      <c r="I53" s="166" t="s">
        <v>3701</v>
      </c>
      <c r="J53" s="174">
        <v>26.35</v>
      </c>
      <c r="K53" s="156">
        <f t="shared" si="0"/>
        <v>6851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4014</v>
      </c>
      <c r="H54" s="174">
        <v>50</v>
      </c>
      <c r="I54" s="166" t="s">
        <v>3702</v>
      </c>
      <c r="J54" s="174">
        <v>6.76</v>
      </c>
      <c r="K54" s="156">
        <f t="shared" si="0"/>
        <v>338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4015</v>
      </c>
      <c r="H55" s="174">
        <v>30</v>
      </c>
      <c r="I55" s="166" t="s">
        <v>3702</v>
      </c>
      <c r="J55" s="174">
        <v>3.25</v>
      </c>
      <c r="K55" s="156">
        <f t="shared" si="0"/>
        <v>97.5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4016</v>
      </c>
      <c r="H56" s="174">
        <v>1400</v>
      </c>
      <c r="I56" s="166" t="s">
        <v>3701</v>
      </c>
      <c r="J56" s="174">
        <v>4.7</v>
      </c>
      <c r="K56" s="156">
        <f t="shared" si="0"/>
        <v>6580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4017</v>
      </c>
      <c r="H57" s="174">
        <v>350</v>
      </c>
      <c r="I57" s="166" t="s">
        <v>3701</v>
      </c>
      <c r="J57" s="174">
        <v>7.65</v>
      </c>
      <c r="K57" s="156">
        <f t="shared" si="0"/>
        <v>2677.5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4018</v>
      </c>
      <c r="H58" s="174">
        <v>150</v>
      </c>
      <c r="I58" s="166" t="s">
        <v>3701</v>
      </c>
      <c r="J58" s="174">
        <v>3.52</v>
      </c>
      <c r="K58" s="156">
        <f t="shared" si="0"/>
        <v>528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4019</v>
      </c>
      <c r="H59" s="174">
        <v>800</v>
      </c>
      <c r="I59" s="166" t="s">
        <v>3701</v>
      </c>
      <c r="J59" s="174">
        <v>5.46</v>
      </c>
      <c r="K59" s="156">
        <f t="shared" si="0"/>
        <v>4368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4020</v>
      </c>
      <c r="H60" s="174">
        <v>800</v>
      </c>
      <c r="I60" s="166" t="s">
        <v>3701</v>
      </c>
      <c r="J60" s="174">
        <v>2.23</v>
      </c>
      <c r="K60" s="156">
        <f t="shared" si="0"/>
        <v>1784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4021</v>
      </c>
      <c r="H61" s="174">
        <v>800</v>
      </c>
      <c r="I61" s="166" t="s">
        <v>3701</v>
      </c>
      <c r="J61" s="174">
        <v>10.029999999999999</v>
      </c>
      <c r="K61" s="156">
        <f t="shared" si="0"/>
        <v>8024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2"/>
  <sheetViews>
    <sheetView tabSelected="1" workbookViewId="0">
      <selection activeCell="G62" sqref="G62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9" t="s">
        <v>3679</v>
      </c>
      <c r="B1" s="230"/>
      <c r="C1" s="230"/>
      <c r="D1" s="230"/>
      <c r="E1" s="230"/>
      <c r="F1" s="230"/>
      <c r="G1" s="230"/>
      <c r="H1" s="231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8" t="str">
        <f>IF(Identificação!B2=0,"",Identificação!B2)</f>
        <v>Pregão Presencial</v>
      </c>
      <c r="D2" s="238"/>
      <c r="E2" s="30" t="s">
        <v>151</v>
      </c>
      <c r="F2" s="31">
        <f>IF(Identificação!E2=0,"",Identificação!E2)</f>
        <v>6</v>
      </c>
      <c r="G2" s="30" t="s">
        <v>152</v>
      </c>
      <c r="H2" s="32">
        <f>IF(Identificação!G2=0,"",Identificação!G2)</f>
        <v>2022</v>
      </c>
      <c r="I2" s="153"/>
      <c r="J2" s="153"/>
      <c r="K2" s="2"/>
    </row>
    <row r="3" spans="1:12" s="29" customFormat="1" ht="30.75" customHeight="1" thickBot="1" x14ac:dyDescent="0.3">
      <c r="A3" s="236" t="s">
        <v>153</v>
      </c>
      <c r="B3" s="237"/>
      <c r="C3" s="234" t="str">
        <f>IF(Identificação!B3=0,"",Identificação!B3)</f>
        <v>FORNECIMENTO DE MATERIAS DE GENEROS ALIMENTICOS PARA COMPOR A MERENDA ESCOLAR E PARA ATENDER AS SECRETARIAS MUNICIPAIS DE SAUDE E ASSISTENCIA SOCIAL E SECRETARIA MUNICIPAL DE ADMINISTRAÇÃO</v>
      </c>
      <c r="D3" s="234"/>
      <c r="E3" s="234"/>
      <c r="F3" s="234"/>
      <c r="G3" s="234"/>
      <c r="H3" s="235"/>
      <c r="I3" s="153"/>
      <c r="J3" s="153"/>
    </row>
    <row r="4" spans="1:12" s="29" customFormat="1" ht="15.75" thickBot="1" x14ac:dyDescent="0.3">
      <c r="A4" s="19" t="s">
        <v>3793</v>
      </c>
      <c r="B4" s="27"/>
      <c r="C4" s="191" t="s">
        <v>4025</v>
      </c>
      <c r="D4" s="191"/>
      <c r="E4" s="191"/>
      <c r="F4" s="191"/>
      <c r="G4" s="23" t="s">
        <v>3754</v>
      </c>
      <c r="H4" s="125" t="s">
        <v>4026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9" t="str">
        <f>IF(Identificação!B5=0,"",Identificação!B5)</f>
        <v>Compras</v>
      </c>
      <c r="D5" s="240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2">
        <f>SUMIFS(H12:H39953,B12:B39953,"&gt;0",H12:H39953,"&lt;&gt;0")</f>
        <v>24635.4</v>
      </c>
      <c r="D6" s="233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3" t="s">
        <v>3755</v>
      </c>
      <c r="B10" s="223" t="s">
        <v>3756</v>
      </c>
      <c r="C10" s="223" t="s">
        <v>3677</v>
      </c>
      <c r="D10" s="225" t="s">
        <v>3757</v>
      </c>
      <c r="E10" s="227" t="s">
        <v>171</v>
      </c>
      <c r="F10" s="228"/>
      <c r="G10" s="228"/>
      <c r="H10" s="228"/>
      <c r="I10" s="228"/>
      <c r="J10" s="228"/>
      <c r="K10" s="228"/>
    </row>
    <row r="11" spans="1:12" s="28" customFormat="1" ht="45" x14ac:dyDescent="0.25">
      <c r="A11" s="224"/>
      <c r="B11" s="224"/>
      <c r="C11" s="224"/>
      <c r="D11" s="226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AÇUCAR BRANCO</v>
      </c>
      <c r="E12" s="176">
        <f>IF('Orçamento-base'!H12&gt;0,'Orçamento-base'!H12,"")</f>
        <v>500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ADOÇANTE</v>
      </c>
      <c r="E13" s="176">
        <f>IF('Orçamento-base'!H13&gt;0,'Orçamento-base'!H13,"")</f>
        <v>4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A14" s="162" t="str">
        <f>IF('Orçamento-base'!A14&gt;0,'Orçamento-base'!A14,"")</f>
        <v/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AMIDO DE MILHO</v>
      </c>
      <c r="E14" s="241">
        <f>IF('Orçamento-base'!H14&gt;0,'Orçamento-base'!H14,"")</f>
        <v>60</v>
      </c>
      <c r="F14" s="156" t="str">
        <f>IF('Orçamento-base'!I14&gt;0,'Orçamento-base'!I14,"")</f>
        <v>un</v>
      </c>
      <c r="G14" s="174">
        <v>5</v>
      </c>
      <c r="H14" s="156">
        <f t="shared" ref="H14:H77" si="0">IFERROR(IF(E14*G14&lt;&gt;0,ROUND(ROUND(E14,4)*ROUND(G14,4),2),""),"")</f>
        <v>300</v>
      </c>
    </row>
    <row r="15" spans="1:12" x14ac:dyDescent="0.25">
      <c r="A15" s="162" t="str">
        <f>IF('Orçamento-base'!A15&gt;0,'Orçamento-base'!A15,"")</f>
        <v/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ARROZ INTEGRAL</v>
      </c>
      <c r="E15" s="241">
        <f>IF('Orçamento-base'!H15&gt;0,'Orçamento-base'!H15,"")</f>
        <v>260</v>
      </c>
      <c r="F15" s="156" t="str">
        <f>IF('Orçamento-base'!I15&gt;0,'Orçamento-base'!I15,"")</f>
        <v>un</v>
      </c>
      <c r="G15" s="174"/>
      <c r="H15" s="156" t="str">
        <f t="shared" si="0"/>
        <v/>
      </c>
    </row>
    <row r="16" spans="1:12" x14ac:dyDescent="0.25">
      <c r="A16" s="162" t="str">
        <f>IF('Orçamento-base'!A16&gt;0,'Orçamento-base'!A16,"")</f>
        <v/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AVEIA EM FLOCOS</v>
      </c>
      <c r="E16" s="241">
        <f>IF('Orçamento-base'!H16&gt;0,'Orçamento-base'!H16,"")</f>
        <v>3</v>
      </c>
      <c r="F16" s="156" t="str">
        <f>IF('Orçamento-base'!I16&gt;0,'Orçamento-base'!I16,"")</f>
        <v>un</v>
      </c>
      <c r="G16" s="174"/>
      <c r="H16" s="156" t="str">
        <f t="shared" si="0"/>
        <v/>
      </c>
    </row>
    <row r="17" spans="1:8" x14ac:dyDescent="0.25">
      <c r="A17" s="162" t="str">
        <f>IF('Orçamento-base'!A17&gt;0,'Orçamento-base'!A17,"")</f>
        <v/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BISCOITO/BOLACHA SEM LACTOSE</v>
      </c>
      <c r="E17" s="241">
        <f>IF('Orçamento-base'!H17&gt;0,'Orçamento-base'!H17,"")</f>
        <v>40</v>
      </c>
      <c r="F17" s="156" t="str">
        <f>IF('Orçamento-base'!I17&gt;0,'Orçamento-base'!I17,"")</f>
        <v>un</v>
      </c>
      <c r="G17" s="174"/>
      <c r="H17" s="156" t="str">
        <f t="shared" si="0"/>
        <v/>
      </c>
    </row>
    <row r="18" spans="1:8" x14ac:dyDescent="0.25">
      <c r="A18" s="162" t="str">
        <f>IF('Orçamento-base'!A18&gt;0,'Orçamento-base'!A18,"")</f>
        <v/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BISCOITO/BOLACHA SEM ADIÇÃO DE AÇUCAR</v>
      </c>
      <c r="E18" s="241">
        <f>IF('Orçamento-base'!H18&gt;0,'Orçamento-base'!H18,"")</f>
        <v>40</v>
      </c>
      <c r="F18" s="156" t="str">
        <f>IF('Orçamento-base'!I18&gt;0,'Orçamento-base'!I18,"")</f>
        <v>un</v>
      </c>
      <c r="G18" s="174"/>
      <c r="H18" s="156" t="str">
        <f t="shared" si="0"/>
        <v/>
      </c>
    </row>
    <row r="19" spans="1:8" x14ac:dyDescent="0.25">
      <c r="A19" s="162" t="str">
        <f>IF('Orçamento-base'!A19&gt;0,'Orçamento-base'!A19,"")</f>
        <v/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BISCOITO POLVILHO</v>
      </c>
      <c r="E19" s="241">
        <f>IF('Orçamento-base'!H19&gt;0,'Orçamento-base'!H19,"")</f>
        <v>40</v>
      </c>
      <c r="F19" s="156" t="str">
        <f>IF('Orçamento-base'!I19&gt;0,'Orçamento-base'!I19,"")</f>
        <v>un</v>
      </c>
      <c r="G19" s="174"/>
      <c r="H19" s="156" t="str">
        <f t="shared" si="0"/>
        <v/>
      </c>
    </row>
    <row r="20" spans="1:8" x14ac:dyDescent="0.25">
      <c r="A20" s="162" t="str">
        <f>IF('Orçamento-base'!A20&gt;0,'Orçamento-base'!A20,"")</f>
        <v/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BOLACHA INTEGRAL</v>
      </c>
      <c r="E20" s="241">
        <f>IF('Orçamento-base'!H20&gt;0,'Orçamento-base'!H20,"")</f>
        <v>100</v>
      </c>
      <c r="F20" s="156" t="str">
        <f>IF('Orçamento-base'!I20&gt;0,'Orçamento-base'!I20,"")</f>
        <v>un</v>
      </c>
      <c r="G20" s="174"/>
      <c r="H20" s="156" t="str">
        <f t="shared" si="0"/>
        <v/>
      </c>
    </row>
    <row r="21" spans="1:8" x14ac:dyDescent="0.25">
      <c r="A21" s="162" t="str">
        <f>IF('Orçamento-base'!A21&gt;0,'Orçamento-base'!A21,"")</f>
        <v/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CAFÉ SOLUVEL GRANULADO</v>
      </c>
      <c r="E21" s="241">
        <f>IF('Orçamento-base'!H21&gt;0,'Orçamento-base'!H21,"")</f>
        <v>140</v>
      </c>
      <c r="F21" s="156" t="str">
        <f>IF('Orçamento-base'!I21&gt;0,'Orçamento-base'!I21,"")</f>
        <v>un</v>
      </c>
      <c r="G21" s="174"/>
      <c r="H21" s="156" t="str">
        <f t="shared" si="0"/>
        <v/>
      </c>
    </row>
    <row r="22" spans="1:8" x14ac:dyDescent="0.25">
      <c r="A22" s="162" t="str">
        <f>IF('Orçamento-base'!A22&gt;0,'Orçamento-base'!A22,"")</f>
        <v/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CAFÉ EM PO TORRADO</v>
      </c>
      <c r="E22" s="241">
        <f>IF('Orçamento-base'!H22&gt;0,'Orçamento-base'!H22,"")</f>
        <v>940</v>
      </c>
      <c r="F22" s="156" t="str">
        <f>IF('Orçamento-base'!I22&gt;0,'Orçamento-base'!I22,"")</f>
        <v>un</v>
      </c>
      <c r="G22" s="174"/>
      <c r="H22" s="156" t="str">
        <f t="shared" si="0"/>
        <v/>
      </c>
    </row>
    <row r="23" spans="1:8" x14ac:dyDescent="0.25">
      <c r="A23" s="162" t="str">
        <f>IF('Orçamento-base'!A23&gt;0,'Orçamento-base'!A23,"")</f>
        <v/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CHA DE FRUTAS SECAS</v>
      </c>
      <c r="E23" s="241">
        <f>IF('Orçamento-base'!H23&gt;0,'Orçamento-base'!H23,"")</f>
        <v>520</v>
      </c>
      <c r="F23" s="156" t="str">
        <f>IF('Orçamento-base'!I23&gt;0,'Orçamento-base'!I23,"")</f>
        <v>un</v>
      </c>
      <c r="G23" s="174"/>
      <c r="H23" s="156" t="str">
        <f t="shared" si="0"/>
        <v/>
      </c>
    </row>
    <row r="24" spans="1:8" x14ac:dyDescent="0.25">
      <c r="A24" s="162" t="str">
        <f>IF('Orçamento-base'!A24&gt;0,'Orçamento-base'!A24,"")</f>
        <v/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CHA DE ERVAS</v>
      </c>
      <c r="E24" s="241">
        <f>IF('Orçamento-base'!H24&gt;0,'Orçamento-base'!H24,"")</f>
        <v>110</v>
      </c>
      <c r="F24" s="156" t="str">
        <f>IF('Orçamento-base'!I24&gt;0,'Orçamento-base'!I24,"")</f>
        <v>un</v>
      </c>
      <c r="G24" s="174"/>
      <c r="H24" s="156" t="str">
        <f t="shared" si="0"/>
        <v/>
      </c>
    </row>
    <row r="25" spans="1:8" x14ac:dyDescent="0.25">
      <c r="A25" s="162" t="str">
        <f>IF('Orçamento-base'!A25&gt;0,'Orçamento-base'!A25,"")</f>
        <v/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IOGURTE ZERO ADIÇÃO DE AÇUCAR</v>
      </c>
      <c r="E25" s="241">
        <f>IF('Orçamento-base'!H25&gt;0,'Orçamento-base'!H25,"")</f>
        <v>120</v>
      </c>
      <c r="F25" s="156" t="str">
        <f>IF('Orçamento-base'!I25&gt;0,'Orçamento-base'!I25,"")</f>
        <v>un</v>
      </c>
      <c r="G25" s="174"/>
      <c r="H25" s="156" t="str">
        <f t="shared" si="0"/>
        <v/>
      </c>
    </row>
    <row r="26" spans="1:8" x14ac:dyDescent="0.25">
      <c r="A26" s="162" t="str">
        <f>IF('Orçamento-base'!A26&gt;0,'Orçamento-base'!A26,"")</f>
        <v/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ESSENCIA DE BAUNILHA</v>
      </c>
      <c r="E26" s="241">
        <f>IF('Orçamento-base'!H26&gt;0,'Orçamento-base'!H26,"")</f>
        <v>5</v>
      </c>
      <c r="F26" s="156" t="str">
        <f>IF('Orçamento-base'!I26&gt;0,'Orçamento-base'!I26,"")</f>
        <v>un</v>
      </c>
      <c r="G26" s="174"/>
      <c r="H26" s="156" t="str">
        <f t="shared" si="0"/>
        <v/>
      </c>
    </row>
    <row r="27" spans="1:8" x14ac:dyDescent="0.25">
      <c r="A27" s="162" t="str">
        <f>IF('Orçamento-base'!A27&gt;0,'Orçamento-base'!A27,"")</f>
        <v/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ERVIÇHA CONGELADA</v>
      </c>
      <c r="E27" s="241">
        <f>IF('Orçamento-base'!H27&gt;0,'Orçamento-base'!H27,"")</f>
        <v>80</v>
      </c>
      <c r="F27" s="156" t="str">
        <f>IF('Orçamento-base'!I27&gt;0,'Orçamento-base'!I27,"")</f>
        <v>un</v>
      </c>
      <c r="G27" s="174"/>
      <c r="H27" s="156" t="str">
        <f t="shared" si="0"/>
        <v/>
      </c>
    </row>
    <row r="28" spans="1:8" x14ac:dyDescent="0.25">
      <c r="A28" s="162" t="str">
        <f>IF('Orçamento-base'!A28&gt;0,'Orçamento-base'!A28,"")</f>
        <v/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FARINHA DE MILHO</v>
      </c>
      <c r="E28" s="241">
        <f>IF('Orçamento-base'!H28&gt;0,'Orçamento-base'!H28,"")</f>
        <v>250</v>
      </c>
      <c r="F28" s="156" t="str">
        <f>IF('Orçamento-base'!I28&gt;0,'Orçamento-base'!I28,"")</f>
        <v>un</v>
      </c>
      <c r="G28" s="174"/>
      <c r="H28" s="156" t="str">
        <f t="shared" si="0"/>
        <v/>
      </c>
    </row>
    <row r="29" spans="1:8" x14ac:dyDescent="0.25">
      <c r="A29" s="162" t="str">
        <f>IF('Orçamento-base'!A29&gt;0,'Orçamento-base'!A29,"")</f>
        <v/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FARINHA DE TRIGO ESPECIAL</v>
      </c>
      <c r="E29" s="241">
        <f>IF('Orçamento-base'!H29&gt;0,'Orçamento-base'!H29,"")</f>
        <v>10</v>
      </c>
      <c r="F29" s="156" t="str">
        <f>IF('Orçamento-base'!I29&gt;0,'Orçamento-base'!I29,"")</f>
        <v>un</v>
      </c>
      <c r="G29" s="174"/>
      <c r="H29" s="156" t="str">
        <f t="shared" si="0"/>
        <v/>
      </c>
    </row>
    <row r="30" spans="1:8" x14ac:dyDescent="0.25">
      <c r="A30" s="162" t="str">
        <f>IF('Orçamento-base'!A30&gt;0,'Orçamento-base'!A30,"")</f>
        <v/>
      </c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FARINHA DE MILHO INTEGRAL</v>
      </c>
      <c r="E30" s="241">
        <f>IF('Orçamento-base'!H30&gt;0,'Orçamento-base'!H30,"")</f>
        <v>10</v>
      </c>
      <c r="F30" s="156" t="str">
        <f>IF('Orçamento-base'!I30&gt;0,'Orçamento-base'!I30,"")</f>
        <v>un</v>
      </c>
      <c r="G30" s="174"/>
      <c r="H30" s="156" t="str">
        <f t="shared" si="0"/>
        <v/>
      </c>
    </row>
    <row r="31" spans="1:8" x14ac:dyDescent="0.25">
      <c r="A31" s="162" t="str">
        <f>IF('Orçamento-base'!A31&gt;0,'Orçamento-base'!A31,"")</f>
        <v/>
      </c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FEIJÃO PRETO</v>
      </c>
      <c r="E31" s="241">
        <f>IF('Orçamento-base'!H31&gt;0,'Orçamento-base'!H31,"")</f>
        <v>240</v>
      </c>
      <c r="F31" s="156" t="str">
        <f>IF('Orçamento-base'!I31&gt;0,'Orçamento-base'!I31,"")</f>
        <v>un</v>
      </c>
      <c r="G31" s="174">
        <v>7.9</v>
      </c>
      <c r="H31" s="156">
        <f t="shared" si="0"/>
        <v>1896</v>
      </c>
    </row>
    <row r="32" spans="1:8" x14ac:dyDescent="0.25">
      <c r="A32" s="162" t="str">
        <f>IF('Orçamento-base'!A32&gt;0,'Orçamento-base'!A32,"")</f>
        <v/>
      </c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FERMENTO EM PÓ QUIMICO</v>
      </c>
      <c r="E32" s="241">
        <f>IF('Orçamento-base'!H32&gt;0,'Orçamento-base'!H32,"")</f>
        <v>5</v>
      </c>
      <c r="F32" s="156" t="str">
        <f>IF('Orçamento-base'!I32&gt;0,'Orçamento-base'!I32,"")</f>
        <v>un</v>
      </c>
      <c r="G32" s="174"/>
      <c r="H32" s="156" t="str">
        <f t="shared" si="0"/>
        <v/>
      </c>
    </row>
    <row r="33" spans="1:8" x14ac:dyDescent="0.25">
      <c r="A33" s="162" t="str">
        <f>IF('Orçamento-base'!A33&gt;0,'Orçamento-base'!A33,"")</f>
        <v/>
      </c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FILE DE PEITO DE FRANGO</v>
      </c>
      <c r="E33" s="241">
        <f>IF('Orçamento-base'!H33&gt;0,'Orçamento-base'!H33,"")</f>
        <v>1500</v>
      </c>
      <c r="F33" s="156" t="str">
        <f>IF('Orçamento-base'!I33&gt;0,'Orçamento-base'!I33,"")</f>
        <v>un</v>
      </c>
      <c r="G33" s="174"/>
      <c r="H33" s="156" t="str">
        <f t="shared" si="0"/>
        <v/>
      </c>
    </row>
    <row r="34" spans="1:8" x14ac:dyDescent="0.25">
      <c r="A34" s="162" t="str">
        <f>IF('Orçamento-base'!A34&gt;0,'Orçamento-base'!A34,"")</f>
        <v/>
      </c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GELEIA</v>
      </c>
      <c r="E34" s="241">
        <f>IF('Orçamento-base'!H34&gt;0,'Orçamento-base'!H34,"")</f>
        <v>200</v>
      </c>
      <c r="F34" s="156" t="str">
        <f>IF('Orçamento-base'!I34&gt;0,'Orçamento-base'!I34,"")</f>
        <v>un</v>
      </c>
      <c r="G34" s="174"/>
      <c r="H34" s="156" t="str">
        <f t="shared" si="0"/>
        <v/>
      </c>
    </row>
    <row r="35" spans="1:8" x14ac:dyDescent="0.25">
      <c r="A35" s="162" t="str">
        <f>IF('Orçamento-base'!A35&gt;0,'Orçamento-base'!A35,"")</f>
        <v/>
      </c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GELEIA DE FRUTAS DIET</v>
      </c>
      <c r="E35" s="241">
        <f>IF('Orçamento-base'!H35&gt;0,'Orçamento-base'!H35,"")</f>
        <v>6</v>
      </c>
      <c r="F35" s="156" t="str">
        <f>IF('Orçamento-base'!I35&gt;0,'Orçamento-base'!I35,"")</f>
        <v>un</v>
      </c>
      <c r="G35" s="174"/>
      <c r="H35" s="156" t="str">
        <f t="shared" si="0"/>
        <v/>
      </c>
    </row>
    <row r="36" spans="1:8" x14ac:dyDescent="0.25">
      <c r="A36" s="162" t="str">
        <f>IF('Orçamento-base'!A36&gt;0,'Orçamento-base'!A36,"")</f>
        <v/>
      </c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LEITE DE VACA TIPO A</v>
      </c>
      <c r="E36" s="241">
        <f>IF('Orçamento-base'!H36&gt;0,'Orçamento-base'!H36,"")</f>
        <v>4800</v>
      </c>
      <c r="F36" s="156" t="str">
        <f>IF('Orçamento-base'!I36&gt;0,'Orçamento-base'!I36,"")</f>
        <v>L</v>
      </c>
      <c r="G36" s="174"/>
      <c r="H36" s="156" t="str">
        <f t="shared" si="0"/>
        <v/>
      </c>
    </row>
    <row r="37" spans="1:8" x14ac:dyDescent="0.25">
      <c r="A37" s="162" t="str">
        <f>IF('Orçamento-base'!A37&gt;0,'Orçamento-base'!A37,"")</f>
        <v/>
      </c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LEITE DE VACA TIPO A SEM LACTOSE</v>
      </c>
      <c r="E37" s="241">
        <f>IF('Orçamento-base'!H37&gt;0,'Orçamento-base'!H37,"")</f>
        <v>80</v>
      </c>
      <c r="F37" s="156" t="str">
        <f>IF('Orçamento-base'!I37&gt;0,'Orçamento-base'!I37,"")</f>
        <v>L</v>
      </c>
      <c r="G37" s="174"/>
      <c r="H37" s="156" t="str">
        <f t="shared" si="0"/>
        <v/>
      </c>
    </row>
    <row r="38" spans="1:8" x14ac:dyDescent="0.25">
      <c r="A38" s="162" t="str">
        <f>IF('Orçamento-base'!A38&gt;0,'Orçamento-base'!A38,"")</f>
        <v/>
      </c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LENTILHA TIPO 1</v>
      </c>
      <c r="E38" s="241">
        <f>IF('Orçamento-base'!H38&gt;0,'Orçamento-base'!H38,"")</f>
        <v>30</v>
      </c>
      <c r="F38" s="156" t="str">
        <f>IF('Orçamento-base'!I38&gt;0,'Orçamento-base'!I38,"")</f>
        <v>un</v>
      </c>
      <c r="G38" s="174">
        <v>7.7</v>
      </c>
      <c r="H38" s="156">
        <f t="shared" si="0"/>
        <v>231</v>
      </c>
    </row>
    <row r="39" spans="1:8" x14ac:dyDescent="0.25">
      <c r="A39" s="162" t="str">
        <f>IF('Orçamento-base'!A39&gt;0,'Orçamento-base'!A39,"")</f>
        <v/>
      </c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LINHAÇA MARRON</v>
      </c>
      <c r="E39" s="241">
        <f>IF('Orçamento-base'!H39&gt;0,'Orçamento-base'!H39,"")</f>
        <v>4</v>
      </c>
      <c r="F39" s="156" t="str">
        <f>IF('Orçamento-base'!I39&gt;0,'Orçamento-base'!I39,"")</f>
        <v>un</v>
      </c>
      <c r="G39" s="174"/>
      <c r="H39" s="156" t="str">
        <f t="shared" si="0"/>
        <v/>
      </c>
    </row>
    <row r="40" spans="1:8" x14ac:dyDescent="0.25">
      <c r="A40" s="162" t="str">
        <f>IF('Orçamento-base'!A40&gt;0,'Orçamento-base'!A40,"")</f>
        <v/>
      </c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MASSA TIPO CABELO DE ANJO</v>
      </c>
      <c r="E40" s="241">
        <f>IF('Orçamento-base'!H40&gt;0,'Orçamento-base'!H40,"")</f>
        <v>40</v>
      </c>
      <c r="F40" s="156" t="str">
        <f>IF('Orçamento-base'!I40&gt;0,'Orçamento-base'!I40,"")</f>
        <v>un</v>
      </c>
      <c r="G40" s="174"/>
      <c r="H40" s="156" t="str">
        <f t="shared" si="0"/>
        <v/>
      </c>
    </row>
    <row r="41" spans="1:8" x14ac:dyDescent="0.25">
      <c r="A41" s="162" t="str">
        <f>IF('Orçamento-base'!A41&gt;0,'Orçamento-base'!A41,"")</f>
        <v/>
      </c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MASSA TIPO CONCINHA</v>
      </c>
      <c r="E41" s="241">
        <f>IF('Orçamento-base'!H41&gt;0,'Orçamento-base'!H41,"")</f>
        <v>270</v>
      </c>
      <c r="F41" s="156" t="str">
        <f>IF('Orçamento-base'!I41&gt;0,'Orçamento-base'!I41,"")</f>
        <v>un</v>
      </c>
      <c r="G41" s="174"/>
      <c r="H41" s="156" t="str">
        <f t="shared" si="0"/>
        <v/>
      </c>
    </row>
    <row r="42" spans="1:8" x14ac:dyDescent="0.25">
      <c r="A42" s="162" t="str">
        <f>IF('Orçamento-base'!A42&gt;0,'Orçamento-base'!A42,"")</f>
        <v/>
      </c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MASSA TIPO PARAFUSO</v>
      </c>
      <c r="E42" s="241">
        <f>IF('Orçamento-base'!H42&gt;0,'Orçamento-base'!H42,"")</f>
        <v>220</v>
      </c>
      <c r="F42" s="156" t="str">
        <f>IF('Orçamento-base'!I42&gt;0,'Orçamento-base'!I42,"")</f>
        <v>un</v>
      </c>
      <c r="G42" s="174"/>
      <c r="H42" s="156" t="str">
        <f t="shared" si="0"/>
        <v/>
      </c>
    </row>
    <row r="43" spans="1:8" x14ac:dyDescent="0.25">
      <c r="A43" s="162" t="str">
        <f>IF('Orçamento-base'!A43&gt;0,'Orçamento-base'!A43,"")</f>
        <v/>
      </c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MASSA TIPO PARAFUSO INTEGRAL</v>
      </c>
      <c r="E43" s="241">
        <f>IF('Orçamento-base'!H43&gt;0,'Orçamento-base'!H43,"")</f>
        <v>470</v>
      </c>
      <c r="F43" s="156" t="str">
        <f>IF('Orçamento-base'!I43&gt;0,'Orçamento-base'!I43,"")</f>
        <v>un</v>
      </c>
      <c r="G43" s="174">
        <v>4.75</v>
      </c>
      <c r="H43" s="156">
        <f t="shared" si="0"/>
        <v>2232.5</v>
      </c>
    </row>
    <row r="44" spans="1:8" x14ac:dyDescent="0.25">
      <c r="A44" s="162" t="str">
        <f>IF('Orçamento-base'!A44&gt;0,'Orçamento-base'!A44,"")</f>
        <v/>
      </c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MILHO CONGELADO</v>
      </c>
      <c r="E44" s="241">
        <f>IF('Orçamento-base'!H44&gt;0,'Orçamento-base'!H44,"")</f>
        <v>80</v>
      </c>
      <c r="F44" s="156" t="str">
        <f>IF('Orçamento-base'!I44&gt;0,'Orçamento-base'!I44,"")</f>
        <v>un</v>
      </c>
      <c r="G44" s="174"/>
      <c r="H44" s="156" t="str">
        <f t="shared" si="0"/>
        <v/>
      </c>
    </row>
    <row r="45" spans="1:8" x14ac:dyDescent="0.25">
      <c r="A45" s="162" t="str">
        <f>IF('Orçamento-base'!A45&gt;0,'Orçamento-base'!A45,"")</f>
        <v/>
      </c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 xml:space="preserve"> NOZ MOSCADA EM PÓ</v>
      </c>
      <c r="E45" s="241">
        <f>IF('Orçamento-base'!H45&gt;0,'Orçamento-base'!H45,"")</f>
        <v>8</v>
      </c>
      <c r="F45" s="156" t="str">
        <f>IF('Orçamento-base'!I45&gt;0,'Orçamento-base'!I45,"")</f>
        <v>un</v>
      </c>
      <c r="G45" s="174">
        <v>7.3</v>
      </c>
      <c r="H45" s="156">
        <f t="shared" si="0"/>
        <v>58.4</v>
      </c>
    </row>
    <row r="46" spans="1:8" x14ac:dyDescent="0.25">
      <c r="A46" s="162" t="str">
        <f>IF('Orçamento-base'!A46&gt;0,'Orçamento-base'!A46,"")</f>
        <v/>
      </c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OREGANO</v>
      </c>
      <c r="E46" s="241">
        <f>IF('Orçamento-base'!H46&gt;0,'Orçamento-base'!H46,"")</f>
        <v>16</v>
      </c>
      <c r="F46" s="156" t="str">
        <f>IF('Orçamento-base'!I46&gt;0,'Orçamento-base'!I46,"")</f>
        <v>un</v>
      </c>
      <c r="G46" s="174"/>
      <c r="H46" s="156" t="str">
        <f t="shared" si="0"/>
        <v/>
      </c>
    </row>
    <row r="47" spans="1:8" x14ac:dyDescent="0.25">
      <c r="A47" s="162" t="str">
        <f>IF('Orçamento-base'!A47&gt;0,'Orçamento-base'!A47,"")</f>
        <v/>
      </c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OLEO DE SOJA</v>
      </c>
      <c r="E47" s="241">
        <f>IF('Orçamento-base'!H47&gt;0,'Orçamento-base'!H47,"")</f>
        <v>80</v>
      </c>
      <c r="F47" s="156" t="str">
        <f>IF('Orçamento-base'!I47&gt;0,'Orçamento-base'!I47,"")</f>
        <v>un</v>
      </c>
      <c r="G47" s="174"/>
      <c r="H47" s="156" t="str">
        <f t="shared" si="0"/>
        <v/>
      </c>
    </row>
    <row r="48" spans="1:8" x14ac:dyDescent="0.25">
      <c r="A48" s="162" t="str">
        <f>IF('Orçamento-base'!A48&gt;0,'Orçamento-base'!A48,"")</f>
        <v/>
      </c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NOZ PECANA</v>
      </c>
      <c r="E48" s="241">
        <f>IF('Orçamento-base'!H48&gt;0,'Orçamento-base'!H48,"")</f>
        <v>10</v>
      </c>
      <c r="F48" s="156" t="str">
        <f>IF('Orçamento-base'!I48&gt;0,'Orçamento-base'!I48,"")</f>
        <v>un</v>
      </c>
      <c r="G48" s="174"/>
      <c r="H48" s="156" t="str">
        <f t="shared" si="0"/>
        <v/>
      </c>
    </row>
    <row r="49" spans="1:8" x14ac:dyDescent="0.25">
      <c r="A49" s="162" t="str">
        <f>IF('Orçamento-base'!A49&gt;0,'Orçamento-base'!A49,"")</f>
        <v/>
      </c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CASTANHA DE CAJU</v>
      </c>
      <c r="E49" s="241">
        <f>IF('Orçamento-base'!H49&gt;0,'Orçamento-base'!H49,"")</f>
        <v>10</v>
      </c>
      <c r="F49" s="156" t="str">
        <f>IF('Orçamento-base'!I49&gt;0,'Orçamento-base'!I49,"")</f>
        <v>un</v>
      </c>
      <c r="G49" s="174"/>
      <c r="H49" s="156" t="str">
        <f t="shared" si="0"/>
        <v/>
      </c>
    </row>
    <row r="50" spans="1:8" x14ac:dyDescent="0.25">
      <c r="A50" s="162" t="str">
        <f>IF('Orçamento-base'!A50&gt;0,'Orçamento-base'!A50,"")</f>
        <v/>
      </c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CASTANHA DO PARA</v>
      </c>
      <c r="E50" s="241">
        <f>IF('Orçamento-base'!H50&gt;0,'Orçamento-base'!H50,"")</f>
        <v>10</v>
      </c>
      <c r="F50" s="156" t="str">
        <f>IF('Orçamento-base'!I50&gt;0,'Orçamento-base'!I50,"")</f>
        <v>un</v>
      </c>
      <c r="G50" s="174"/>
      <c r="H50" s="156" t="str">
        <f t="shared" si="0"/>
        <v/>
      </c>
    </row>
    <row r="51" spans="1:8" x14ac:dyDescent="0.25">
      <c r="A51" s="162" t="str">
        <f>IF('Orçamento-base'!A51&gt;0,'Orçamento-base'!A51,"")</f>
        <v/>
      </c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OVOS DE GALINHA</v>
      </c>
      <c r="E51" s="241">
        <f>IF('Orçamento-base'!H51&gt;0,'Orçamento-base'!H51,"")</f>
        <v>300</v>
      </c>
      <c r="F51" s="156" t="str">
        <f>IF('Orçamento-base'!I51&gt;0,'Orçamento-base'!I51,"")</f>
        <v>dz</v>
      </c>
      <c r="G51" s="174">
        <v>7.3</v>
      </c>
      <c r="H51" s="156">
        <f t="shared" si="0"/>
        <v>2190</v>
      </c>
    </row>
    <row r="52" spans="1:8" x14ac:dyDescent="0.25">
      <c r="A52" s="162" t="str">
        <f>IF('Orçamento-base'!A52&gt;0,'Orçamento-base'!A52,"")</f>
        <v/>
      </c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PÃO DE FORMA</v>
      </c>
      <c r="E52" s="241">
        <f>IF('Orçamento-base'!H52&gt;0,'Orçamento-base'!H52,"")</f>
        <v>40</v>
      </c>
      <c r="F52" s="156" t="str">
        <f>IF('Orçamento-base'!I52&gt;0,'Orçamento-base'!I52,"")</f>
        <v>un</v>
      </c>
      <c r="G52" s="174"/>
      <c r="H52" s="156" t="str">
        <f t="shared" si="0"/>
        <v/>
      </c>
    </row>
    <row r="53" spans="1:8" x14ac:dyDescent="0.25">
      <c r="A53" s="162" t="str">
        <f>IF('Orçamento-base'!A53&gt;0,'Orçamento-base'!A53,"")</f>
        <v/>
      </c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PRESUNTO COZIDO</v>
      </c>
      <c r="E53" s="241">
        <f>IF('Orçamento-base'!H53&gt;0,'Orçamento-base'!H53,"")</f>
        <v>260</v>
      </c>
      <c r="F53" s="156" t="str">
        <f>IF('Orçamento-base'!I53&gt;0,'Orçamento-base'!I53,"")</f>
        <v>kg</v>
      </c>
      <c r="G53" s="174"/>
      <c r="H53" s="156" t="str">
        <f t="shared" si="0"/>
        <v/>
      </c>
    </row>
    <row r="54" spans="1:8" x14ac:dyDescent="0.25">
      <c r="A54" s="162" t="str">
        <f>IF('Orçamento-base'!A54&gt;0,'Orçamento-base'!A54,"")</f>
        <v/>
      </c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SAGU</v>
      </c>
      <c r="E54" s="241">
        <f>IF('Orçamento-base'!H54&gt;0,'Orçamento-base'!H54,"")</f>
        <v>50</v>
      </c>
      <c r="F54" s="156" t="str">
        <f>IF('Orçamento-base'!I54&gt;0,'Orçamento-base'!I54,"")</f>
        <v>un</v>
      </c>
      <c r="G54" s="174"/>
      <c r="H54" s="156" t="str">
        <f t="shared" si="0"/>
        <v/>
      </c>
    </row>
    <row r="55" spans="1:8" x14ac:dyDescent="0.25">
      <c r="A55" s="162" t="str">
        <f>IF('Orçamento-base'!A55&gt;0,'Orçamento-base'!A55,"")</f>
        <v/>
      </c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VINAGRE DE MAÇÃ</v>
      </c>
      <c r="E55" s="241">
        <f>IF('Orçamento-base'!H55&gt;0,'Orçamento-base'!H55,"")</f>
        <v>30</v>
      </c>
      <c r="F55" s="156" t="str">
        <f>IF('Orçamento-base'!I55&gt;0,'Orçamento-base'!I55,"")</f>
        <v>un</v>
      </c>
      <c r="G55" s="174"/>
      <c r="H55" s="156" t="str">
        <f t="shared" si="0"/>
        <v/>
      </c>
    </row>
    <row r="56" spans="1:8" x14ac:dyDescent="0.25">
      <c r="A56" s="162" t="str">
        <f>IF('Orçamento-base'!A56&gt;0,'Orçamento-base'!A56,"")</f>
        <v/>
      </c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BANANA</v>
      </c>
      <c r="E56" s="241">
        <f>IF('Orçamento-base'!H56&gt;0,'Orçamento-base'!H56,"")</f>
        <v>1400</v>
      </c>
      <c r="F56" s="156" t="str">
        <f>IF('Orçamento-base'!I56&gt;0,'Orçamento-base'!I56,"")</f>
        <v>kg</v>
      </c>
      <c r="G56" s="174">
        <v>3.55</v>
      </c>
      <c r="H56" s="156">
        <f t="shared" si="0"/>
        <v>4970</v>
      </c>
    </row>
    <row r="57" spans="1:8" x14ac:dyDescent="0.25">
      <c r="A57" s="162" t="str">
        <f>IF('Orçamento-base'!A57&gt;0,'Orçamento-base'!A57,"")</f>
        <v/>
      </c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CAQUI</v>
      </c>
      <c r="E57" s="241">
        <f>IF('Orçamento-base'!H57&gt;0,'Orçamento-base'!H57,"")</f>
        <v>350</v>
      </c>
      <c r="F57" s="156" t="str">
        <f>IF('Orçamento-base'!I57&gt;0,'Orçamento-base'!I57,"")</f>
        <v>kg</v>
      </c>
      <c r="G57" s="174"/>
      <c r="H57" s="156" t="str">
        <f t="shared" si="0"/>
        <v/>
      </c>
    </row>
    <row r="58" spans="1:8" x14ac:dyDescent="0.25">
      <c r="A58" s="162" t="str">
        <f>IF('Orçamento-base'!A58&gt;0,'Orçamento-base'!A58,"")</f>
        <v/>
      </c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CEBOLA</v>
      </c>
      <c r="E58" s="241">
        <f>IF('Orçamento-base'!H58&gt;0,'Orçamento-base'!H58,"")</f>
        <v>150</v>
      </c>
      <c r="F58" s="156" t="str">
        <f>IF('Orçamento-base'!I58&gt;0,'Orçamento-base'!I58,"")</f>
        <v>kg</v>
      </c>
      <c r="G58" s="174">
        <v>3.45</v>
      </c>
      <c r="H58" s="156">
        <f t="shared" si="0"/>
        <v>517.5</v>
      </c>
    </row>
    <row r="59" spans="1:8" x14ac:dyDescent="0.25">
      <c r="A59" s="162" t="str">
        <f>IF('Orçamento-base'!A59&gt;0,'Orçamento-base'!A59,"")</f>
        <v/>
      </c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MAÇA</v>
      </c>
      <c r="E59" s="241">
        <f>IF('Orçamento-base'!H59&gt;0,'Orçamento-base'!H59,"")</f>
        <v>800</v>
      </c>
      <c r="F59" s="156" t="str">
        <f>IF('Orçamento-base'!I59&gt;0,'Orçamento-base'!I59,"")</f>
        <v>kg</v>
      </c>
      <c r="G59" s="174">
        <v>4.4000000000000004</v>
      </c>
      <c r="H59" s="156">
        <f t="shared" si="0"/>
        <v>3520</v>
      </c>
    </row>
    <row r="60" spans="1:8" x14ac:dyDescent="0.25">
      <c r="A60" s="162" t="str">
        <f>IF('Orçamento-base'!A60&gt;0,'Orçamento-base'!A60,"")</f>
        <v/>
      </c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MELANCIA</v>
      </c>
      <c r="E60" s="241">
        <f>IF('Orçamento-base'!H60&gt;0,'Orçamento-base'!H60,"")</f>
        <v>800</v>
      </c>
      <c r="F60" s="156" t="str">
        <f>IF('Orçamento-base'!I60&gt;0,'Orçamento-base'!I60,"")</f>
        <v>kg</v>
      </c>
      <c r="G60" s="174">
        <v>2</v>
      </c>
      <c r="H60" s="156">
        <f t="shared" si="0"/>
        <v>1600</v>
      </c>
    </row>
    <row r="61" spans="1:8" x14ac:dyDescent="0.25">
      <c r="A61" s="162" t="str">
        <f>IF('Orçamento-base'!A61&gt;0,'Orçamento-base'!A61,"")</f>
        <v/>
      </c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PERA NACIONAL</v>
      </c>
      <c r="E61" s="241">
        <f>IF('Orçamento-base'!H61&gt;0,'Orçamento-base'!H61,"")</f>
        <v>800</v>
      </c>
      <c r="F61" s="156" t="str">
        <f>IF('Orçamento-base'!I61&gt;0,'Orçamento-base'!I61,"")</f>
        <v>kg</v>
      </c>
      <c r="G61" s="174">
        <v>8.9</v>
      </c>
      <c r="H61" s="156">
        <f t="shared" si="0"/>
        <v>7120</v>
      </c>
    </row>
    <row r="62" spans="1:8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241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0"/>
        <v/>
      </c>
    </row>
    <row r="63" spans="1:8" x14ac:dyDescent="0.25">
      <c r="A63" s="162"/>
      <c r="B63" s="162"/>
      <c r="C63" s="162"/>
      <c r="D63" s="156"/>
      <c r="E63" s="241"/>
      <c r="F63" s="156"/>
      <c r="G63" s="174"/>
      <c r="H63" s="156"/>
    </row>
    <row r="64" spans="1:8" x14ac:dyDescent="0.25">
      <c r="A64" s="162"/>
      <c r="B64" s="162"/>
      <c r="C64" s="162"/>
      <c r="D64" s="156"/>
      <c r="E64" s="241"/>
      <c r="F64" s="156"/>
      <c r="G64" s="174"/>
      <c r="H64" s="156"/>
    </row>
    <row r="65" spans="1:8" x14ac:dyDescent="0.25">
      <c r="A65" s="162"/>
      <c r="B65" s="162"/>
      <c r="C65" s="162"/>
      <c r="D65" s="156"/>
      <c r="E65" s="241"/>
      <c r="F65" s="156"/>
      <c r="G65" s="174"/>
      <c r="H65" s="156"/>
    </row>
    <row r="66" spans="1:8" x14ac:dyDescent="0.25">
      <c r="A66" s="162"/>
      <c r="B66" s="162"/>
      <c r="C66" s="162"/>
      <c r="D66" s="156"/>
      <c r="E66" s="241"/>
      <c r="F66" s="156"/>
      <c r="G66" s="174"/>
      <c r="H66" s="156"/>
    </row>
    <row r="67" spans="1:8" x14ac:dyDescent="0.25">
      <c r="A67" s="162"/>
      <c r="B67" s="162"/>
      <c r="C67" s="162"/>
      <c r="D67" s="156"/>
      <c r="E67" s="241"/>
      <c r="F67" s="156"/>
      <c r="G67" s="174"/>
      <c r="H67" s="156"/>
    </row>
    <row r="68" spans="1:8" x14ac:dyDescent="0.25">
      <c r="A68" s="162"/>
      <c r="B68" s="162"/>
      <c r="C68" s="162"/>
      <c r="D68" s="156"/>
      <c r="E68" s="241"/>
      <c r="F68" s="156"/>
      <c r="G68" s="174"/>
      <c r="H68" s="156"/>
    </row>
    <row r="69" spans="1:8" x14ac:dyDescent="0.25">
      <c r="A69" s="162"/>
      <c r="B69" s="162"/>
      <c r="C69" s="162"/>
      <c r="D69" s="156"/>
      <c r="E69" s="241"/>
      <c r="F69" s="156"/>
      <c r="G69" s="174"/>
      <c r="H69" s="156"/>
    </row>
    <row r="70" spans="1:8" x14ac:dyDescent="0.25">
      <c r="A70" s="162"/>
      <c r="B70" s="162"/>
      <c r="C70" s="162"/>
      <c r="D70" s="156"/>
      <c r="E70" s="241"/>
      <c r="F70" s="156"/>
      <c r="G70" s="174"/>
      <c r="H70" s="156"/>
    </row>
    <row r="71" spans="1:8" x14ac:dyDescent="0.25">
      <c r="A71" s="162"/>
      <c r="B71" s="162"/>
      <c r="C71" s="162"/>
      <c r="D71" s="156"/>
      <c r="E71" s="241"/>
      <c r="F71" s="156"/>
      <c r="G71" s="174"/>
      <c r="H71" s="156"/>
    </row>
    <row r="72" spans="1:8" x14ac:dyDescent="0.25">
      <c r="A72" s="162"/>
      <c r="B72" s="162"/>
      <c r="C72" s="162"/>
      <c r="D72" s="156"/>
      <c r="E72" s="241"/>
      <c r="F72" s="156"/>
      <c r="G72" s="174"/>
      <c r="H72" s="156"/>
    </row>
    <row r="73" spans="1:8" x14ac:dyDescent="0.25">
      <c r="A73" s="162"/>
      <c r="B73" s="162"/>
      <c r="C73" s="162"/>
      <c r="D73" s="156"/>
      <c r="E73" s="241"/>
      <c r="F73" s="156"/>
      <c r="G73" s="174"/>
      <c r="H73" s="156"/>
    </row>
    <row r="74" spans="1:8" x14ac:dyDescent="0.25">
      <c r="A74" s="162"/>
      <c r="B74" s="162"/>
      <c r="C74" s="162"/>
      <c r="D74" s="156"/>
      <c r="E74" s="241"/>
      <c r="F74" s="156"/>
      <c r="G74" s="174"/>
      <c r="H74" s="156"/>
    </row>
    <row r="75" spans="1:8" x14ac:dyDescent="0.25">
      <c r="A75" s="162"/>
      <c r="B75" s="162"/>
      <c r="C75" s="162"/>
      <c r="D75" s="156"/>
      <c r="E75" s="241"/>
      <c r="F75" s="156"/>
      <c r="G75" s="174"/>
      <c r="H75" s="156"/>
    </row>
    <row r="76" spans="1:8" x14ac:dyDescent="0.25">
      <c r="A76" s="162"/>
      <c r="B76" s="162"/>
      <c r="C76" s="162"/>
      <c r="D76" s="156"/>
      <c r="E76" s="241"/>
      <c r="F76" s="156"/>
      <c r="G76" s="174"/>
      <c r="H76" s="156"/>
    </row>
    <row r="77" spans="1:8" x14ac:dyDescent="0.25">
      <c r="A77" s="162"/>
      <c r="B77" s="162"/>
      <c r="C77" s="162"/>
      <c r="D77" s="156"/>
      <c r="E77" s="241"/>
      <c r="F77" s="156"/>
      <c r="G77" s="174"/>
      <c r="H77" s="156"/>
    </row>
    <row r="78" spans="1:8" x14ac:dyDescent="0.25">
      <c r="A78" s="162"/>
      <c r="B78" s="162"/>
      <c r="C78" s="162"/>
      <c r="D78" s="156"/>
      <c r="E78" s="241"/>
      <c r="F78" s="156"/>
      <c r="G78" s="174"/>
      <c r="H78" s="156"/>
    </row>
    <row r="79" spans="1:8" x14ac:dyDescent="0.25">
      <c r="A79" s="162"/>
      <c r="B79" s="162"/>
      <c r="C79" s="162"/>
      <c r="D79" s="156"/>
      <c r="E79" s="241"/>
      <c r="F79" s="156"/>
      <c r="G79" s="174"/>
      <c r="H79" s="156"/>
    </row>
    <row r="80" spans="1:8" x14ac:dyDescent="0.25">
      <c r="A80" s="162"/>
      <c r="B80" s="162"/>
      <c r="C80" s="162"/>
      <c r="D80" s="156"/>
      <c r="E80" s="241"/>
      <c r="F80" s="156"/>
      <c r="G80" s="174"/>
      <c r="H80" s="156"/>
    </row>
    <row r="81" spans="1:8" x14ac:dyDescent="0.25">
      <c r="A81" s="162"/>
      <c r="B81" s="162"/>
      <c r="C81" s="162"/>
      <c r="D81" s="156"/>
      <c r="E81" s="241"/>
      <c r="F81" s="156"/>
      <c r="G81" s="174"/>
      <c r="H81" s="156"/>
    </row>
    <row r="82" spans="1:8" x14ac:dyDescent="0.25">
      <c r="A82" s="162"/>
      <c r="B82" s="162"/>
      <c r="C82" s="162"/>
      <c r="D82" s="156"/>
      <c r="E82" s="241"/>
      <c r="F82" s="156"/>
      <c r="G82" s="174"/>
      <c r="H82" s="156"/>
    </row>
    <row r="83" spans="1:8" x14ac:dyDescent="0.25">
      <c r="A83" s="162"/>
      <c r="B83" s="162"/>
      <c r="C83" s="162"/>
      <c r="D83" s="156"/>
      <c r="E83" s="241"/>
      <c r="F83" s="156"/>
      <c r="G83" s="174"/>
      <c r="H83" s="156"/>
    </row>
    <row r="84" spans="1:8" x14ac:dyDescent="0.25">
      <c r="A84" s="162"/>
      <c r="B84" s="162"/>
      <c r="C84" s="162"/>
      <c r="D84" s="156"/>
      <c r="E84" s="241"/>
      <c r="F84" s="156"/>
      <c r="G84" s="174"/>
      <c r="H84" s="156"/>
    </row>
    <row r="85" spans="1:8" x14ac:dyDescent="0.25">
      <c r="A85" s="162"/>
      <c r="B85" s="162"/>
      <c r="C85" s="162"/>
      <c r="D85" s="156"/>
      <c r="E85" s="241"/>
      <c r="F85" s="156"/>
      <c r="G85" s="174"/>
      <c r="H85" s="156"/>
    </row>
    <row r="86" spans="1:8" x14ac:dyDescent="0.25">
      <c r="A86" s="162"/>
      <c r="B86" s="162"/>
      <c r="C86" s="162"/>
      <c r="D86" s="156"/>
      <c r="E86" s="241"/>
      <c r="F86" s="156"/>
      <c r="G86" s="174"/>
      <c r="H86" s="156"/>
    </row>
    <row r="87" spans="1:8" x14ac:dyDescent="0.25">
      <c r="A87" s="162"/>
      <c r="B87" s="162"/>
      <c r="C87" s="162"/>
      <c r="D87" s="156"/>
      <c r="E87" s="241"/>
      <c r="F87" s="156"/>
      <c r="G87" s="174"/>
      <c r="H87" s="156"/>
    </row>
    <row r="88" spans="1:8" x14ac:dyDescent="0.25">
      <c r="A88" s="162"/>
      <c r="B88" s="162"/>
      <c r="C88" s="162"/>
      <c r="D88" s="156"/>
      <c r="E88" s="241"/>
      <c r="F88" s="156"/>
      <c r="G88" s="174"/>
      <c r="H88" s="156"/>
    </row>
    <row r="89" spans="1:8" x14ac:dyDescent="0.25">
      <c r="A89" s="162"/>
      <c r="B89" s="162"/>
      <c r="C89" s="162"/>
      <c r="D89" s="156"/>
      <c r="E89" s="241"/>
      <c r="F89" s="156"/>
      <c r="G89" s="174"/>
      <c r="H89" s="156"/>
    </row>
    <row r="90" spans="1:8" x14ac:dyDescent="0.25">
      <c r="A90" s="162"/>
      <c r="B90" s="162"/>
      <c r="C90" s="162"/>
      <c r="D90" s="156"/>
      <c r="E90" s="241"/>
      <c r="F90" s="156"/>
      <c r="G90" s="174"/>
      <c r="H90" s="156"/>
    </row>
    <row r="91" spans="1:8" x14ac:dyDescent="0.25">
      <c r="A91" s="162"/>
      <c r="B91" s="162"/>
      <c r="C91" s="162"/>
      <c r="D91" s="156"/>
      <c r="E91" s="241"/>
      <c r="F91" s="156"/>
      <c r="G91" s="174"/>
      <c r="H91" s="156"/>
    </row>
    <row r="92" spans="1:8" x14ac:dyDescent="0.25">
      <c r="A92" s="162"/>
      <c r="B92" s="162"/>
      <c r="C92" s="162"/>
      <c r="D92" s="156"/>
      <c r="E92" s="241"/>
      <c r="F92" s="156"/>
      <c r="G92" s="174"/>
      <c r="H92" s="156"/>
    </row>
    <row r="93" spans="1:8" x14ac:dyDescent="0.25">
      <c r="A93" s="162"/>
      <c r="B93" s="162"/>
      <c r="C93" s="162"/>
      <c r="D93" s="156"/>
      <c r="E93" s="241"/>
      <c r="F93" s="156"/>
      <c r="G93" s="174"/>
      <c r="H93" s="156"/>
    </row>
    <row r="94" spans="1:8" x14ac:dyDescent="0.25">
      <c r="A94" s="162"/>
      <c r="B94" s="162"/>
      <c r="C94" s="162"/>
      <c r="D94" s="156"/>
      <c r="E94" s="241"/>
      <c r="F94" s="156"/>
      <c r="G94" s="174"/>
      <c r="H94" s="156"/>
    </row>
    <row r="95" spans="1:8" x14ac:dyDescent="0.25">
      <c r="A95" s="162"/>
      <c r="B95" s="162"/>
      <c r="C95" s="162"/>
      <c r="D95" s="156"/>
      <c r="E95" s="241"/>
      <c r="F95" s="156"/>
      <c r="G95" s="174"/>
      <c r="H95" s="156"/>
    </row>
    <row r="96" spans="1:8" x14ac:dyDescent="0.25">
      <c r="A96" s="162"/>
      <c r="B96" s="162"/>
      <c r="C96" s="162"/>
      <c r="D96" s="156"/>
      <c r="E96" s="241"/>
      <c r="F96" s="156"/>
      <c r="G96" s="174"/>
      <c r="H96" s="156"/>
    </row>
    <row r="97" spans="1:8" x14ac:dyDescent="0.25">
      <c r="A97" s="162"/>
      <c r="B97" s="162"/>
      <c r="C97" s="162"/>
      <c r="D97" s="156"/>
      <c r="E97" s="241"/>
      <c r="F97" s="156"/>
      <c r="G97" s="174"/>
      <c r="H97" s="156"/>
    </row>
    <row r="98" spans="1:8" x14ac:dyDescent="0.25">
      <c r="A98" s="162"/>
      <c r="B98" s="162"/>
      <c r="C98" s="162"/>
      <c r="D98" s="156"/>
      <c r="E98" s="241"/>
      <c r="F98" s="156"/>
      <c r="G98" s="174"/>
      <c r="H98" s="156"/>
    </row>
    <row r="99" spans="1:8" x14ac:dyDescent="0.25">
      <c r="A99" s="162"/>
      <c r="B99" s="162"/>
      <c r="C99" s="162"/>
      <c r="D99" s="156"/>
      <c r="E99" s="241"/>
      <c r="F99" s="156"/>
      <c r="G99" s="174"/>
      <c r="H99" s="156"/>
    </row>
    <row r="100" spans="1:8" x14ac:dyDescent="0.25">
      <c r="A100" s="162"/>
      <c r="B100" s="162"/>
      <c r="C100" s="162"/>
      <c r="D100" s="156"/>
      <c r="E100" s="241"/>
      <c r="F100" s="156"/>
      <c r="G100" s="174"/>
      <c r="H100" s="156"/>
    </row>
    <row r="101" spans="1:8" x14ac:dyDescent="0.25">
      <c r="A101" s="162"/>
      <c r="B101" s="162"/>
      <c r="C101" s="162"/>
      <c r="D101" s="156"/>
      <c r="E101" s="241"/>
      <c r="F101" s="156"/>
      <c r="G101" s="174"/>
      <c r="H101" s="156"/>
    </row>
    <row r="102" spans="1:8" x14ac:dyDescent="0.25">
      <c r="A102" s="162"/>
      <c r="B102" s="162"/>
      <c r="C102" s="162"/>
      <c r="D102" s="156"/>
      <c r="E102" s="241"/>
      <c r="F102" s="156"/>
      <c r="G102" s="174"/>
      <c r="H102" s="156"/>
    </row>
    <row r="103" spans="1:8" x14ac:dyDescent="0.25">
      <c r="A103" s="162"/>
      <c r="B103" s="162"/>
      <c r="C103" s="162"/>
      <c r="D103" s="156"/>
      <c r="E103" s="241"/>
      <c r="F103" s="156"/>
      <c r="G103" s="174"/>
      <c r="H103" s="156"/>
    </row>
    <row r="104" spans="1:8" x14ac:dyDescent="0.25">
      <c r="A104" s="162"/>
      <c r="B104" s="162"/>
      <c r="C104" s="162"/>
      <c r="D104" s="156"/>
      <c r="E104" s="241"/>
      <c r="F104" s="156"/>
      <c r="G104" s="174"/>
      <c r="H104" s="156"/>
    </row>
    <row r="105" spans="1:8" x14ac:dyDescent="0.25">
      <c r="A105" s="162"/>
      <c r="B105" s="162"/>
      <c r="C105" s="162"/>
      <c r="D105" s="156"/>
      <c r="E105" s="241"/>
      <c r="F105" s="156"/>
      <c r="G105" s="174"/>
      <c r="H105" s="156"/>
    </row>
    <row r="106" spans="1:8" x14ac:dyDescent="0.25">
      <c r="A106" s="162"/>
      <c r="B106" s="162"/>
      <c r="C106" s="162"/>
      <c r="D106" s="156"/>
      <c r="E106" s="241"/>
      <c r="F106" s="156"/>
      <c r="G106" s="174"/>
      <c r="H106" s="156"/>
    </row>
    <row r="107" spans="1:8" x14ac:dyDescent="0.25">
      <c r="A107" s="162"/>
      <c r="B107" s="162"/>
      <c r="C107" s="162"/>
      <c r="D107" s="156"/>
      <c r="E107" s="241"/>
      <c r="F107" s="156"/>
      <c r="G107" s="174"/>
      <c r="H107" s="156"/>
    </row>
    <row r="108" spans="1:8" x14ac:dyDescent="0.25">
      <c r="A108" s="162"/>
      <c r="B108" s="162"/>
      <c r="C108" s="162"/>
      <c r="D108" s="156"/>
      <c r="E108" s="241"/>
      <c r="F108" s="156"/>
      <c r="G108" s="174"/>
      <c r="H108" s="156"/>
    </row>
    <row r="109" spans="1:8" x14ac:dyDescent="0.25">
      <c r="A109" s="162"/>
      <c r="B109" s="162"/>
      <c r="C109" s="162"/>
      <c r="D109" s="156"/>
      <c r="E109" s="241"/>
      <c r="F109" s="156"/>
      <c r="G109" s="174"/>
      <c r="H109" s="156"/>
    </row>
    <row r="110" spans="1:8" x14ac:dyDescent="0.25">
      <c r="A110" s="162"/>
      <c r="B110" s="162"/>
      <c r="C110" s="162"/>
      <c r="D110" s="156"/>
      <c r="E110" s="241"/>
      <c r="F110" s="156"/>
      <c r="G110" s="174"/>
      <c r="H110" s="156"/>
    </row>
    <row r="111" spans="1:8" x14ac:dyDescent="0.25">
      <c r="A111" s="162"/>
      <c r="B111" s="162"/>
      <c r="C111" s="162"/>
      <c r="D111" s="156"/>
      <c r="E111" s="241"/>
      <c r="F111" s="156"/>
      <c r="G111" s="174"/>
      <c r="H111" s="156"/>
    </row>
    <row r="112" spans="1:8" x14ac:dyDescent="0.25">
      <c r="A112" s="162"/>
      <c r="B112" s="162"/>
      <c r="C112" s="162"/>
      <c r="D112" s="156"/>
      <c r="E112" s="241"/>
      <c r="F112" s="156"/>
      <c r="G112" s="174"/>
      <c r="H112" s="156"/>
    </row>
    <row r="113" spans="1:8" x14ac:dyDescent="0.25">
      <c r="A113" s="162"/>
      <c r="B113" s="162"/>
      <c r="C113" s="162"/>
      <c r="D113" s="156"/>
      <c r="E113" s="241"/>
      <c r="F113" s="156"/>
      <c r="G113" s="174"/>
      <c r="H113" s="156"/>
    </row>
    <row r="114" spans="1:8" x14ac:dyDescent="0.25">
      <c r="A114" s="162"/>
      <c r="B114" s="162"/>
      <c r="C114" s="162"/>
      <c r="D114" s="156"/>
      <c r="E114" s="241"/>
      <c r="F114" s="156"/>
      <c r="G114" s="174"/>
      <c r="H114" s="156"/>
    </row>
    <row r="115" spans="1:8" x14ac:dyDescent="0.25">
      <c r="A115" s="162"/>
      <c r="B115" s="162"/>
      <c r="C115" s="162"/>
      <c r="D115" s="156"/>
      <c r="E115" s="241"/>
      <c r="F115" s="156"/>
      <c r="G115" s="174"/>
      <c r="H115" s="156"/>
    </row>
    <row r="116" spans="1:8" x14ac:dyDescent="0.25">
      <c r="A116" s="162"/>
      <c r="B116" s="162"/>
      <c r="C116" s="162"/>
      <c r="D116" s="156"/>
      <c r="E116" s="241"/>
      <c r="F116" s="156"/>
      <c r="G116" s="174"/>
      <c r="H116" s="156"/>
    </row>
    <row r="117" spans="1:8" x14ac:dyDescent="0.25">
      <c r="A117" s="162"/>
      <c r="B117" s="162"/>
      <c r="C117" s="162"/>
      <c r="D117" s="156"/>
      <c r="E117" s="241"/>
      <c r="F117" s="156"/>
      <c r="G117" s="174"/>
      <c r="H117" s="156"/>
    </row>
    <row r="118" spans="1:8" x14ac:dyDescent="0.25">
      <c r="A118" s="162"/>
      <c r="B118" s="162"/>
      <c r="C118" s="162"/>
      <c r="D118" s="156"/>
      <c r="E118" s="241"/>
      <c r="F118" s="156"/>
      <c r="G118" s="174"/>
      <c r="H118" s="156"/>
    </row>
    <row r="119" spans="1:8" x14ac:dyDescent="0.25">
      <c r="A119" s="162"/>
      <c r="B119" s="162"/>
      <c r="C119" s="162"/>
      <c r="D119" s="156"/>
      <c r="E119" s="241"/>
      <c r="F119" s="156"/>
      <c r="G119" s="174"/>
      <c r="H119" s="156"/>
    </row>
    <row r="120" spans="1:8" x14ac:dyDescent="0.25">
      <c r="A120" s="162"/>
      <c r="B120" s="162"/>
      <c r="C120" s="162"/>
      <c r="D120" s="156"/>
      <c r="E120" s="241"/>
      <c r="F120" s="156"/>
      <c r="G120" s="174"/>
      <c r="H120" s="156"/>
    </row>
    <row r="121" spans="1:8" x14ac:dyDescent="0.25">
      <c r="A121" s="162"/>
      <c r="B121" s="162"/>
      <c r="C121" s="162"/>
      <c r="D121" s="156"/>
      <c r="E121" s="241"/>
      <c r="F121" s="156"/>
      <c r="G121" s="174"/>
      <c r="H121" s="156"/>
    </row>
    <row r="122" spans="1:8" x14ac:dyDescent="0.25">
      <c r="A122" s="162"/>
      <c r="B122" s="162"/>
      <c r="C122" s="162"/>
      <c r="D122" s="156"/>
      <c r="E122" s="241"/>
      <c r="F122" s="156"/>
      <c r="G122" s="174"/>
      <c r="H122" s="156"/>
    </row>
    <row r="123" spans="1:8" x14ac:dyDescent="0.25">
      <c r="A123" s="162"/>
      <c r="B123" s="162"/>
      <c r="C123" s="162"/>
      <c r="D123" s="156"/>
      <c r="E123" s="241"/>
      <c r="F123" s="156"/>
      <c r="G123" s="174"/>
      <c r="H123" s="156"/>
    </row>
    <row r="124" spans="1:8" x14ac:dyDescent="0.25">
      <c r="A124" s="162"/>
      <c r="B124" s="162"/>
      <c r="C124" s="162"/>
      <c r="D124" s="156"/>
      <c r="E124" s="241"/>
      <c r="F124" s="156"/>
      <c r="G124" s="174"/>
      <c r="H124" s="156"/>
    </row>
    <row r="125" spans="1:8" x14ac:dyDescent="0.25">
      <c r="A125" s="162"/>
      <c r="B125" s="162"/>
      <c r="C125" s="162"/>
      <c r="D125" s="156"/>
      <c r="E125" s="241"/>
      <c r="F125" s="156"/>
      <c r="G125" s="174"/>
      <c r="H125" s="156"/>
    </row>
    <row r="126" spans="1:8" x14ac:dyDescent="0.25">
      <c r="A126" s="162"/>
      <c r="B126" s="162"/>
      <c r="C126" s="162"/>
      <c r="D126" s="156"/>
      <c r="E126" s="241"/>
      <c r="F126" s="156"/>
      <c r="G126" s="174"/>
      <c r="H126" s="156"/>
    </row>
    <row r="127" spans="1:8" x14ac:dyDescent="0.25">
      <c r="A127" s="162"/>
      <c r="B127" s="162"/>
      <c r="C127" s="162"/>
      <c r="D127" s="156"/>
      <c r="E127" s="241"/>
      <c r="F127" s="156"/>
      <c r="G127" s="174"/>
      <c r="H127" s="156"/>
    </row>
    <row r="128" spans="1:8" x14ac:dyDescent="0.25">
      <c r="A128" s="162"/>
      <c r="B128" s="162"/>
      <c r="C128" s="162"/>
      <c r="D128" s="156"/>
      <c r="E128" s="241"/>
      <c r="F128" s="156"/>
      <c r="G128" s="174"/>
      <c r="H128" s="156"/>
    </row>
    <row r="129" spans="1:8" x14ac:dyDescent="0.25">
      <c r="A129" s="162"/>
      <c r="B129" s="162"/>
      <c r="C129" s="162"/>
      <c r="D129" s="156"/>
      <c r="E129" s="241"/>
      <c r="F129" s="156"/>
      <c r="G129" s="174"/>
      <c r="H129" s="156"/>
    </row>
    <row r="130" spans="1:8" x14ac:dyDescent="0.25">
      <c r="A130" s="162"/>
      <c r="B130" s="162"/>
      <c r="C130" s="162"/>
      <c r="D130" s="156"/>
      <c r="E130" s="241"/>
      <c r="F130" s="156"/>
      <c r="G130" s="174"/>
      <c r="H130" s="156"/>
    </row>
    <row r="131" spans="1:8" x14ac:dyDescent="0.25">
      <c r="A131" s="162"/>
      <c r="B131" s="162"/>
      <c r="C131" s="162"/>
      <c r="D131" s="156"/>
      <c r="E131" s="241"/>
      <c r="F131" s="156"/>
      <c r="G131" s="174"/>
      <c r="H131" s="156"/>
    </row>
    <row r="132" spans="1:8" x14ac:dyDescent="0.25">
      <c r="A132" s="162"/>
      <c r="B132" s="162"/>
      <c r="C132" s="162"/>
      <c r="D132" s="156"/>
      <c r="E132" s="241"/>
      <c r="F132" s="156"/>
      <c r="G132" s="174"/>
      <c r="H132" s="156"/>
    </row>
    <row r="133" spans="1:8" x14ac:dyDescent="0.25">
      <c r="A133" s="162"/>
      <c r="B133" s="162"/>
      <c r="C133" s="162"/>
      <c r="D133" s="156"/>
      <c r="E133" s="241"/>
      <c r="F133" s="156"/>
      <c r="G133" s="174"/>
      <c r="H133" s="156"/>
    </row>
    <row r="134" spans="1:8" x14ac:dyDescent="0.25">
      <c r="A134" s="162"/>
      <c r="B134" s="162"/>
      <c r="C134" s="162"/>
      <c r="D134" s="156"/>
      <c r="E134" s="241"/>
      <c r="F134" s="156"/>
      <c r="G134" s="174"/>
      <c r="H134" s="156"/>
    </row>
    <row r="135" spans="1:8" x14ac:dyDescent="0.25">
      <c r="A135" s="162"/>
      <c r="B135" s="162"/>
      <c r="C135" s="162"/>
      <c r="D135" s="156"/>
      <c r="E135" s="241"/>
      <c r="F135" s="156"/>
      <c r="G135" s="174"/>
      <c r="H135" s="156"/>
    </row>
    <row r="136" spans="1:8" x14ac:dyDescent="0.25">
      <c r="A136" s="162"/>
      <c r="B136" s="162"/>
      <c r="C136" s="162"/>
      <c r="D136" s="156"/>
      <c r="E136" s="241"/>
      <c r="F136" s="156"/>
      <c r="G136" s="174"/>
      <c r="H136" s="156"/>
    </row>
    <row r="137" spans="1:8" x14ac:dyDescent="0.25">
      <c r="A137" s="162"/>
      <c r="B137" s="162"/>
      <c r="C137" s="162"/>
      <c r="D137" s="156"/>
      <c r="E137" s="241"/>
      <c r="F137" s="156"/>
      <c r="G137" s="174"/>
      <c r="H137" s="156"/>
    </row>
    <row r="138" spans="1:8" x14ac:dyDescent="0.25">
      <c r="A138" s="162"/>
      <c r="B138" s="162"/>
      <c r="C138" s="162"/>
      <c r="D138" s="156"/>
      <c r="E138" s="241"/>
      <c r="F138" s="156"/>
      <c r="G138" s="174"/>
      <c r="H138" s="156"/>
    </row>
    <row r="139" spans="1:8" x14ac:dyDescent="0.25">
      <c r="A139" s="162"/>
      <c r="B139" s="162"/>
      <c r="C139" s="162"/>
      <c r="D139" s="156"/>
      <c r="E139" s="241"/>
      <c r="F139" s="156"/>
      <c r="G139" s="174"/>
      <c r="H139" s="156"/>
    </row>
    <row r="140" spans="1:8" x14ac:dyDescent="0.25">
      <c r="A140" s="162"/>
      <c r="B140" s="162"/>
      <c r="C140" s="162"/>
      <c r="D140" s="156"/>
      <c r="E140" s="241"/>
      <c r="F140" s="156"/>
      <c r="G140" s="174"/>
      <c r="H140" s="156"/>
    </row>
    <row r="141" spans="1:8" x14ac:dyDescent="0.25">
      <c r="A141" s="162"/>
      <c r="B141" s="162"/>
      <c r="C141" s="162"/>
      <c r="D141" s="156"/>
      <c r="E141" s="241"/>
      <c r="F141" s="156"/>
      <c r="G141" s="174"/>
      <c r="H141" s="156"/>
    </row>
    <row r="142" spans="1:8" x14ac:dyDescent="0.25">
      <c r="A142" s="162"/>
      <c r="B142" s="162"/>
      <c r="C142" s="162"/>
      <c r="D142" s="156"/>
      <c r="E142" s="241"/>
      <c r="F142" s="156"/>
      <c r="G142" s="174"/>
      <c r="H142" s="156"/>
    </row>
    <row r="143" spans="1:8" x14ac:dyDescent="0.25">
      <c r="A143" s="162"/>
      <c r="B143" s="162"/>
      <c r="C143" s="162"/>
      <c r="D143" s="156"/>
      <c r="E143" s="241"/>
      <c r="F143" s="156"/>
      <c r="G143" s="174"/>
      <c r="H143" s="156"/>
    </row>
    <row r="144" spans="1:8" x14ac:dyDescent="0.25">
      <c r="A144" s="162"/>
      <c r="B144" s="162"/>
      <c r="C144" s="162"/>
      <c r="D144" s="156"/>
      <c r="E144" s="241"/>
      <c r="F144" s="156"/>
      <c r="G144" s="174"/>
      <c r="H144" s="156"/>
    </row>
    <row r="145" spans="1:8" x14ac:dyDescent="0.25">
      <c r="A145" s="162"/>
      <c r="B145" s="162"/>
      <c r="C145" s="162"/>
      <c r="D145" s="156"/>
      <c r="E145" s="241"/>
      <c r="F145" s="156"/>
      <c r="G145" s="174"/>
      <c r="H145" s="156"/>
    </row>
    <row r="146" spans="1:8" x14ac:dyDescent="0.25">
      <c r="A146" s="162"/>
      <c r="B146" s="162"/>
      <c r="C146" s="162"/>
      <c r="D146" s="156"/>
      <c r="E146" s="241"/>
      <c r="F146" s="156"/>
      <c r="G146" s="174"/>
      <c r="H146" s="156"/>
    </row>
    <row r="147" spans="1:8" x14ac:dyDescent="0.25">
      <c r="A147" s="162"/>
      <c r="B147" s="162"/>
      <c r="C147" s="162"/>
      <c r="D147" s="156"/>
      <c r="E147" s="241"/>
      <c r="F147" s="156"/>
      <c r="G147" s="174"/>
      <c r="H147" s="156"/>
    </row>
    <row r="148" spans="1:8" x14ac:dyDescent="0.25">
      <c r="A148" s="162"/>
      <c r="B148" s="162"/>
      <c r="C148" s="162"/>
      <c r="D148" s="156"/>
      <c r="E148" s="241"/>
      <c r="F148" s="156"/>
      <c r="G148" s="174"/>
      <c r="H148" s="156"/>
    </row>
    <row r="149" spans="1:8" x14ac:dyDescent="0.25">
      <c r="A149" s="162"/>
      <c r="B149" s="162"/>
      <c r="C149" s="162"/>
      <c r="D149" s="156"/>
      <c r="E149" s="241"/>
      <c r="F149" s="156"/>
      <c r="G149" s="174"/>
      <c r="H149" s="156"/>
    </row>
    <row r="150" spans="1:8" x14ac:dyDescent="0.25">
      <c r="A150" s="162"/>
      <c r="B150" s="162"/>
      <c r="C150" s="162"/>
      <c r="D150" s="156"/>
      <c r="E150" s="241"/>
      <c r="F150" s="156"/>
      <c r="G150" s="174"/>
      <c r="H150" s="156"/>
    </row>
    <row r="151" spans="1:8" x14ac:dyDescent="0.25">
      <c r="A151" s="162"/>
      <c r="B151" s="162"/>
      <c r="C151" s="162"/>
      <c r="D151" s="156"/>
      <c r="E151" s="241"/>
      <c r="F151" s="156"/>
      <c r="G151" s="174"/>
      <c r="H151" s="156"/>
    </row>
    <row r="152" spans="1:8" x14ac:dyDescent="0.25">
      <c r="A152" s="162"/>
      <c r="B152" s="162"/>
      <c r="C152" s="162"/>
      <c r="D152" s="156"/>
      <c r="E152" s="241"/>
      <c r="F152" s="156"/>
      <c r="G152" s="174"/>
      <c r="H152" s="156"/>
    </row>
    <row r="153" spans="1:8" x14ac:dyDescent="0.25">
      <c r="A153" s="162"/>
      <c r="B153" s="162"/>
      <c r="C153" s="162"/>
      <c r="D153" s="156"/>
      <c r="E153" s="241"/>
      <c r="F153" s="156"/>
      <c r="G153" s="174"/>
      <c r="H153" s="156"/>
    </row>
    <row r="154" spans="1:8" x14ac:dyDescent="0.25">
      <c r="A154" s="162"/>
      <c r="B154" s="162"/>
      <c r="C154" s="162"/>
      <c r="D154" s="156"/>
      <c r="E154" s="241"/>
      <c r="F154" s="156"/>
      <c r="G154" s="174"/>
      <c r="H154" s="156"/>
    </row>
    <row r="155" spans="1:8" x14ac:dyDescent="0.25">
      <c r="A155" s="162"/>
      <c r="B155" s="162"/>
      <c r="C155" s="162"/>
      <c r="D155" s="156"/>
      <c r="E155" s="241"/>
      <c r="F155" s="156"/>
      <c r="G155" s="174"/>
      <c r="H155" s="156"/>
    </row>
    <row r="156" spans="1:8" x14ac:dyDescent="0.25">
      <c r="A156" s="162"/>
      <c r="B156" s="162"/>
      <c r="C156" s="162"/>
      <c r="D156" s="156"/>
      <c r="E156" s="241"/>
      <c r="F156" s="156"/>
      <c r="G156" s="174"/>
      <c r="H156" s="156"/>
    </row>
    <row r="157" spans="1:8" x14ac:dyDescent="0.25">
      <c r="A157" s="162"/>
      <c r="B157" s="162"/>
      <c r="C157" s="162"/>
      <c r="D157" s="156"/>
      <c r="E157" s="241"/>
      <c r="F157" s="156"/>
      <c r="G157" s="174"/>
      <c r="H157" s="156"/>
    </row>
    <row r="158" spans="1:8" x14ac:dyDescent="0.25">
      <c r="A158" s="162"/>
      <c r="B158" s="162"/>
      <c r="C158" s="162"/>
      <c r="D158" s="156"/>
      <c r="E158" s="241"/>
      <c r="F158" s="156"/>
      <c r="G158" s="174"/>
      <c r="H158" s="156"/>
    </row>
    <row r="159" spans="1:8" x14ac:dyDescent="0.25">
      <c r="A159" s="162"/>
      <c r="B159" s="162"/>
      <c r="C159" s="162"/>
      <c r="D159" s="156"/>
      <c r="E159" s="241"/>
      <c r="F159" s="156"/>
      <c r="G159" s="174"/>
      <c r="H159" s="156"/>
    </row>
    <row r="160" spans="1:8" x14ac:dyDescent="0.25">
      <c r="A160" s="162"/>
      <c r="B160" s="162"/>
      <c r="C160" s="162"/>
      <c r="D160" s="156"/>
      <c r="E160" s="241"/>
      <c r="F160" s="156"/>
      <c r="G160" s="174"/>
      <c r="H160" s="156"/>
    </row>
    <row r="161" spans="1:8" x14ac:dyDescent="0.25">
      <c r="A161" s="162"/>
      <c r="B161" s="162"/>
      <c r="C161" s="162"/>
      <c r="D161" s="156"/>
      <c r="E161" s="241"/>
      <c r="F161" s="156"/>
      <c r="G161" s="174"/>
      <c r="H161" s="156"/>
    </row>
    <row r="162" spans="1:8" x14ac:dyDescent="0.25">
      <c r="A162" s="162"/>
      <c r="B162" s="162"/>
      <c r="C162" s="162"/>
      <c r="D162" s="156"/>
      <c r="E162" s="241"/>
      <c r="F162" s="156"/>
      <c r="G162" s="174"/>
      <c r="H162" s="15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2022-02-19T19:00:05Z</dcterms:modified>
</cp:coreProperties>
</file>