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B22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13" i="6"/>
  <c r="B25" i="3" l="1"/>
  <c r="B26" i="3" s="1"/>
  <c r="B25" i="6" l="1"/>
  <c r="B26" i="6"/>
  <c r="B27" i="3"/>
  <c r="B27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<sst xmlns="http://schemas.openxmlformats.org/spreadsheetml/2006/main" count="15210" uniqueCount="4042">
  <si>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</si>
  <si>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</si>
  <si>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</si>
  <si>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</si>
  <si>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</si>
  <si>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</si>
  <si>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</si>
  <si>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</si>
  <si>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</si>
  <si>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</si>
  <si>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</si>
  <si>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</si>
  <si>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</si>
  <si>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</si>
  <si>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</si>
  <si>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</si>
  <si>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</si>
  <si>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</si>
  <si>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</si>
  <si>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</si>
  <si>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</si>
  <si>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</si>
  <si>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</si>
  <si>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</si>
  <si>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</si>
  <si>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</si>
  <si>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</si>
  <si>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</si>
  <si>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</si>
  <si>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</si>
  <si>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</si>
  <si>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</si>
  <si>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</si>
  <si>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</si>
  <si>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</si>
  <si>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</si>
  <si>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</si>
  <si>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</si>
  <si>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</si>
  <si>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</si>
  <si>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</si>
  <si>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</si>
  <si>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</si>
  <si>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</si>
  <si>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</si>
  <si>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</si>
  <si>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</si>
  <si>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</si>
  <si>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</si>
  <si>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</si>
  <si>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</si>
  <si>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</si>
  <si>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</si>
  <si>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</si>
  <si>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</si>
  <si>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</si>
  <si>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</si>
  <si>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</si>
  <si>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</si>
  <si>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</si>
  <si>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</si>
  <si>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</si>
  <si>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</si>
  <si>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</si>
  <si>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</si>
  <si>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</si>
  <si>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</si>
  <si>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</si>
  <si>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</si>
  <si>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</si>
  <si>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</si>
  <si>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</si>
  <si>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</si>
  <si>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</si>
  <si>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</si>
  <si>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</si>
  <si>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</si>
  <si>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</si>
  <si>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</si>
  <si>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</si>
  <si>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</si>
  <si>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</si>
  <si>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</si>
  <si>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</si>
  <si>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</si>
  <si>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</si>
  <si>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</si>
  <si>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</si>
  <si>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</si>
  <si>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</si>
  <si>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</si>
  <si>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</si>
  <si>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</si>
  <si>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</si>
  <si>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</si>
  <si>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</si>
  <si>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</si>
  <si>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</si>
  <si>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</si>
  <si>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</si>
  <si>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</si>
  <si>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</si>
  <si>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</si>
  <si>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</si>
  <si>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</si>
  <si>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</si>
  <si>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</si>
  <si>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</si>
  <si>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</si>
  <si>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</si>
  <si>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</si>
  <si>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</si>
  <si>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</si>
  <si>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</si>
  <si>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</si>
  <si>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</si>
  <si>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</si>
  <si>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</si>
  <si>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</si>
  <si>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</si>
  <si>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</si>
  <si>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</si>
  <si>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</si>
  <si>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</si>
  <si>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</si>
  <si>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</si>
  <si>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</si>
  <si>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</si>
  <si>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</si>
  <si>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</si>
  <si>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</si>
  <si>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</si>
  <si>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</si>
  <si>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</si>
  <si>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</si>
  <si>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</si>
  <si>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</si>
  <si>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</si>
  <si>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</si>
  <si>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</si>
  <si>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</si>
  <si>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</si>
  <si>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</si>
  <si>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</si>
  <si>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</si>
  <si>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</si>
  <si>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</si>
  <si>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</si>
  <si>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</si>
  <si>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</si>
  <si>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</si>
  <si>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</si>
  <si>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</si>
  <si>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</si>
  <si>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</si>
  <si>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</si>
  <si>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</si>
  <si>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</si>
  <si>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</si>
  <si>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</si>
  <si>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</si>
  <si>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</si>
  <si>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</si>
  <si>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</si>
  <si>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</si>
  <si>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</si>
  <si>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</si>
  <si>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</si>
  <si>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</si>
  <si>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</si>
  <si>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</si>
  <si>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</si>
  <si>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</si>
  <si>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</si>
  <si>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</si>
  <si>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</si>
  <si>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</si>
  <si>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</si>
  <si>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</si>
  <si>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</si>
  <si>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</si>
  <si>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</si>
  <si>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</si>
  <si>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</si>
  <si>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</si>
  <si>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</si>
  <si>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</si>
  <si>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</si>
  <si>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</si>
  <si>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</si>
  <si>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</si>
  <si>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</si>
  <si>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</si>
  <si>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</si>
  <si>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</si>
  <si>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</si>
  <si>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</si>
  <si>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</si>
  <si>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</si>
  <si>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</si>
  <si>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</si>
  <si>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</si>
  <si>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</si>
  <si>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</si>
  <si>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</si>
  <si>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</si>
  <si>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</si>
  <si>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</si>
  <si>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</si>
  <si>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</si>
  <si>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</si>
  <si>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</si>
  <si>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</si>
  <si>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</si>
  <si>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</si>
  <si>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</si>
  <si>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</si>
  <si>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</si>
  <si>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</si>
  <si>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</si>
  <si>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</si>
  <si>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</si>
  <si>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</si>
  <si>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</si>
  <si>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</si>
  <si>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</si>
  <si>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</si>
  <si>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</si>
  <si>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</si>
  <si>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</si>
  <si>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</si>
  <si>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</si>
  <si>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</si>
  <si>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</si>
  <si>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</si>
  <si>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</si>
  <si>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</si>
  <si>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</si>
  <si>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</si>
  <si>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</si>
  <si>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</si>
  <si>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</si>
  <si>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</si>
  <si>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</si>
  <si>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</si>
  <si>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</si>
  <si>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</si>
  <si>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</si>
  <si>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</si>
  <si>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</si>
  <si>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</si>
  <si>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</si>
  <si>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</si>
  <si>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</si>
  <si>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</si>
  <si>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</si>
  <si>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</si>
  <si>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</si>
  <si>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</si>
  <si>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</si>
  <si>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</si>
  <si>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</si>
  <si>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</si>
  <si>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</si>
  <si>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</si>
  <si>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</si>
  <si>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</si>
  <si>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</si>
  <si>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</si>
  <si>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</si>
  <si>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</si>
  <si>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</si>
  <si>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</si>
  <si>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</si>
  <si>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</si>
  <si>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</si>
  <si>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</si>
  <si>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</si>
  <si>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</si>
  <si>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</si>
  <si>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</si>
  <si>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</si>
  <si>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</si>
  <si>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</si>
  <si>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</si>
  <si>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</si>
  <si>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</si>
  <si>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</si>
  <si>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</si>
  <si>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</si>
  <si>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</si>
  <si>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</si>
  <si>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</si>
  <si>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</si>
  <si>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</si>
  <si>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</si>
  <si>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</si>
  <si>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</si>
  <si>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</si>
  <si>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</si>
  <si>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</si>
  <si>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</si>
  <si>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</si>
  <si>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</si>
  <si>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</si>
  <si>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</si>
  <si>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</si>
  <si>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</si>
  <si>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</si>
  <si>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</si>
  <si>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</si>
  <si>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</si>
  <si>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</si>
  <si>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</si>
  <si>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</si>
  <si>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</si>
  <si>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</si>
  <si>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</si>
  <si>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</si>
  <si>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</si>
  <si>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</si>
  <si>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</si>
  <si>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</si>
  <si>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</si>
  <si>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</si>
  <si>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</si>
  <si>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</si>
  <si>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</si>
  <si>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</si>
  <si>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</si>
  <si>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</si>
  <si>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</si>
  <si>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</si>
  <si>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</si>
  <si>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</si>
  <si>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</si>
  <si>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</si>
  <si>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</si>
  <si>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</si>
  <si>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</si>
  <si>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</si>
  <si>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</si>
  <si>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</si>
  <si>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</si>
  <si>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</si>
  <si>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</si>
  <si>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</si>
  <si>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</si>
  <si>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</si>
  <si>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</si>
  <si>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</si>
  <si>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</si>
  <si>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</si>
  <si>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</si>
  <si>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</si>
  <si>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</si>
  <si>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</si>
  <si>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</si>
  <si>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</si>
  <si>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</si>
  <si>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</si>
  <si>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</si>
  <si>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</si>
  <si>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</si>
  <si>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</si>
  <si>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</si>
  <si>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</si>
  <si>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</si>
  <si>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</si>
  <si>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</si>
  <si>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</si>
  <si>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</si>
  <si>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</si>
  <si>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</si>
  <si>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</si>
  <si>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</si>
  <si>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</si>
  <si>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</si>
  <si>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</si>
  <si>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</si>
  <si>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</si>
  <si>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</si>
  <si>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</si>
  <si>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</si>
  <si>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</si>
  <si>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</si>
  <si>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</si>
  <si>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</si>
  <si>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</si>
  <si>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</si>
  <si>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</si>
  <si>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</si>
  <si>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</si>
  <si>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</si>
  <si>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</si>
  <si>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</si>
  <si>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</si>
  <si>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</si>
  <si>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</si>
  <si>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</si>
  <si>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</si>
  <si>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</si>
  <si>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</si>
  <si>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</si>
  <si>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</si>
  <si>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</si>
  <si>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</si>
  <si>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</si>
  <si>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</si>
  <si>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</si>
  <si>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</si>
  <si>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</si>
  <si>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</si>
  <si>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</si>
  <si>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</si>
  <si>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</si>
  <si>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</si>
  <si>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</si>
  <si>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</si>
  <si>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</si>
  <si>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</si>
  <si>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</si>
  <si>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</si>
  <si>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</si>
  <si>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</si>
  <si>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</si>
  <si>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</si>
  <si>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</si>
  <si>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</si>
  <si>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</si>
  <si>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</si>
  <si>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</si>
  <si>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</si>
  <si>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</si>
  <si>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</si>
  <si>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</si>
  <si>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</si>
  <si>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</si>
  <si>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</si>
  <si>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</si>
  <si>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</si>
  <si>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</si>
  <si>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</si>
  <si>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</si>
  <si>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</si>
  <si>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</si>
  <si>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</si>
  <si>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</si>
  <si>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</si>
  <si>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</si>
  <si>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</si>
  <si>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</si>
  <si>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</si>
  <si>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</si>
  <si>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</si>
  <si>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</si>
  <si>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</si>
  <si>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</si>
  <si>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</si>
  <si>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</si>
  <si>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</si>
  <si>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</si>
  <si>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</si>
  <si>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</si>
  <si>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</si>
  <si>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</si>
  <si>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</si>
  <si>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</si>
  <si>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</si>
  <si>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</si>
  <si>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</si>
  <si>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</si>
  <si>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</si>
  <si>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</si>
  <si>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</si>
  <si>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</si>
  <si>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</si>
  <si>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</si>
  <si>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</si>
  <si>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</si>
  <si>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</si>
  <si>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</si>
  <si>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</si>
  <si>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</si>
  <si>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</si>
  <si>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</si>
  <si>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</si>
  <si>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</si>
  <si>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</si>
  <si>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</si>
  <si>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</si>
  <si>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</si>
  <si>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</si>
  <si>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</si>
  <si>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</si>
  <si>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</si>
  <si>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</si>
  <si>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</si>
  <si>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</si>
  <si>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</si>
  <si>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</si>
  <si>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</si>
  <si>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</si>
  <si>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</si>
  <si>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</si>
  <si>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</si>
  <si>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</si>
  <si>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</si>
  <si>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</si>
  <si>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</si>
  <si>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</si>
  <si>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</si>
  <si>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</si>
  <si>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</si>
  <si>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</si>
  <si>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</si>
  <si>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</si>
  <si>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</si>
  <si>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</si>
  <si>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</si>
  <si>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</si>
  <si>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</si>
  <si>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</si>
  <si>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</si>
  <si>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</si>
  <si>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</si>
  <si>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</si>
  <si>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</si>
  <si>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</si>
  <si>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</si>
  <si>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</si>
  <si>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</si>
  <si>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</si>
  <si>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</si>
  <si>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</si>
  <si>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</si>
  <si>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</si>
  <si>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</si>
  <si>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</si>
  <si>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</si>
  <si>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</si>
  <si>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</si>
  <si>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</si>
  <si>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</si>
  <si>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</si>
  <si>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</si>
  <si>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</si>
  <si>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</si>
  <si>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</si>
  <si>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</si>
  <si>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</si>
  <si>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</si>
  <si>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</si>
  <si>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</si>
  <si>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</si>
  <si>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</si>
  <si>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</si>
  <si>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</si>
  <si>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</si>
  <si>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</si>
  <si>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</si>
  <si>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</si>
  <si>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</si>
  <si>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</si>
  <si>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</si>
  <si>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</si>
  <si>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</si>
  <si>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</si>
  <si>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</si>
  <si>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</si>
  <si>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</si>
  <si>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</si>
  <si>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</si>
  <si>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</si>
  <si>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</si>
  <si>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</si>
  <si>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</si>
  <si>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</si>
  <si>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</si>
  <si>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</si>
  <si>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</si>
  <si>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</si>
  <si>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</si>
  <si>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</si>
  <si>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</si>
  <si>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</si>
  <si>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</si>
  <si>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</si>
  <si>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</si>
  <si>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</si>
  <si>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</si>
  <si>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</si>
  <si>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</si>
  <si>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</si>
  <si>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</si>
  <si>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</si>
  <si>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</si>
  <si>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</si>
  <si>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</si>
  <si>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</si>
  <si>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</si>
  <si>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</si>
  <si>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</si>
  <si>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</si>
  <si>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</si>
  <si>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</si>
  <si>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</si>
  <si>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</si>
  <si>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</si>
  <si>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</si>
  <si>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</si>
  <si>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</si>
  <si>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</si>
  <si>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</si>
  <si>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</si>
  <si>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</si>
  <si>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</si>
  <si>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</si>
  <si>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</si>
  <si>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</si>
  <si>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</si>
  <si>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</si>
  <si>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</si>
  <si>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</si>
  <si>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</si>
  <si>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</si>
  <si>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</si>
  <si>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</si>
  <si>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</si>
  <si>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</si>
  <si>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</si>
  <si>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</si>
  <si>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</si>
  <si>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</si>
  <si>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</si>
  <si>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</si>
  <si>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</si>
  <si>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</si>
  <si>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</si>
  <si>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</si>
  <si>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</si>
  <si>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</si>
  <si>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</si>
  <si>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</si>
  <si>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</si>
  <si>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</si>
  <si>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</si>
  <si>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</si>
  <si>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</si>
  <si>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</si>
  <si>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</si>
  <si>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</si>
  <si>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</si>
  <si>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</si>
  <si>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</si>
  <si>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</si>
  <si>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</si>
  <si>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</si>
  <si>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</si>
  <si>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</si>
  <si>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</si>
  <si>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</si>
  <si>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</si>
  <si>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</si>
  <si>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</si>
  <si>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</si>
  <si>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</si>
  <si>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</si>
  <si>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</si>
  <si>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</si>
  <si>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</si>
  <si>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</si>
  <si>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</si>
  <si>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</si>
  <si>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</si>
  <si>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</si>
  <si>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</si>
  <si>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</si>
  <si>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</si>
  <si>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</si>
  <si>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</si>
  <si>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</si>
  <si>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</si>
  <si>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</si>
  <si>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</si>
  <si>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</si>
  <si>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</si>
  <si>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</si>
  <si>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</si>
  <si>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</si>
  <si>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</si>
  <si>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</si>
  <si>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</si>
  <si>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</si>
  <si>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</si>
  <si>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</si>
  <si>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</si>
  <si>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</si>
  <si>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</si>
  <si>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</si>
  <si>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</si>
  <si>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</si>
  <si>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</si>
  <si>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</si>
  <si>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</si>
  <si>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</si>
  <si>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</si>
  <si>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</si>
  <si>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</si>
  <si>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</si>
  <si>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</si>
  <si>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</si>
  <si>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</si>
  <si>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</si>
  <si>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</si>
  <si>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</si>
  <si>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</si>
  <si>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</si>
  <si>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</si>
  <si>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</si>
  <si>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</si>
  <si>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</si>
  <si>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</si>
  <si>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</si>
  <si>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</si>
  <si>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</si>
  <si>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</si>
  <si>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</si>
  <si>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</si>
  <si>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</si>
  <si>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</si>
  <si>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</si>
  <si>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</si>
  <si>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</si>
  <si>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</si>
  <si>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</si>
  <si>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</si>
  <si>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</si>
  <si>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</si>
  <si>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</si>
  <si>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</si>
  <si>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</si>
  <si>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</si>
  <si>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</si>
  <si>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</si>
  <si>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</si>
  <si>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</si>
  <si>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</si>
  <si>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</si>
  <si>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</si>
  <si>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</si>
  <si>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</si>
  <si>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</si>
  <si>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</si>
  <si>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</si>
  <si>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</si>
  <si>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</si>
  <si>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</si>
  <si>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</si>
  <si>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</si>
  <si>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</si>
  <si>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</si>
  <si>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</si>
  <si>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</si>
  <si>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</si>
  <si>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</si>
  <si>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</si>
  <si>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</si>
  <si>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</si>
  <si>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</si>
  <si>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</si>
  <si>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</si>
  <si>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</si>
  <si>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</si>
  <si>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</si>
  <si>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</si>
  <si>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</si>
  <si>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</si>
  <si>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</si>
  <si>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</si>
  <si>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</si>
  <si>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</si>
  <si>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</si>
  <si>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</si>
  <si>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</si>
  <si>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</si>
  <si>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</si>
  <si>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</si>
  <si>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</si>
  <si>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</si>
  <si>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</si>
  <si>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</si>
  <si>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</si>
  <si>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</si>
  <si>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</si>
  <si>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</si>
  <si>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</si>
  <si>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</si>
  <si>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</si>
  <si>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</si>
  <si>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</si>
  <si>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</si>
  <si>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</si>
  <si>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</si>
  <si>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</si>
  <si>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</si>
  <si>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</si>
  <si>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</si>
  <si>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</si>
  <si>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</si>
  <si>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</si>
  <si>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</si>
  <si>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</si>
  <si>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</si>
  <si>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</si>
  <si>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</si>
  <si>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</si>
  <si>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</si>
  <si>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</si>
  <si>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</si>
  <si>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</si>
  <si>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</si>
  <si>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</si>
  <si>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</si>
  <si>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</si>
  <si>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</si>
  <si>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</si>
  <si>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</si>
  <si>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</si>
  <si>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</si>
  <si>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</si>
  <si>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</si>
  <si>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</si>
  <si>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</si>
  <si>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</si>
  <si>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</si>
  <si>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</si>
  <si>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</si>
  <si>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</si>
  <si>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</si>
  <si>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</si>
  <si>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</si>
  <si>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</si>
  <si>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</si>
  <si>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</si>
  <si>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</si>
  <si>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</si>
  <si>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</si>
  <si>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</si>
  <si>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</si>
  <si>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</si>
  <si>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</si>
  <si>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</si>
  <si>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</si>
  <si>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</si>
  <si>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</si>
  <si>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</si>
  <si>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</si>
  <si>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</si>
  <si>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</si>
  <si>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</si>
  <si>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</si>
  <si>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</si>
  <si>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</si>
  <si>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</si>
  <si>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</si>
  <si>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</si>
  <si>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</si>
  <si>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</si>
  <si>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</si>
  <si>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</si>
  <si>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</si>
  <si>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</si>
  <si>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</si>
  <si>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</si>
  <si>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</si>
  <si>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</si>
  <si>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</si>
  <si>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</si>
  <si>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</si>
  <si>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</si>
  <si>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</si>
  <si>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</si>
  <si>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</si>
  <si>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</si>
  <si>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</si>
  <si>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</si>
  <si>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</si>
  <si>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</si>
  <si>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</si>
  <si>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</si>
  <si>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</si>
  <si>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</si>
  <si>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</si>
  <si>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</si>
  <si>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</si>
  <si>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</si>
  <si>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</si>
  <si>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</si>
  <si>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</si>
  <si>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</si>
  <si>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</si>
  <si>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</si>
  <si>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</si>
  <si>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</si>
  <si>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</si>
  <si>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</si>
  <si>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</si>
  <si>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</si>
  <si>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</si>
  <si>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</si>
  <si>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</si>
  <si>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</si>
  <si>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</si>
  <si>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</si>
  <si>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</si>
  <si>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</si>
  <si>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</si>
  <si>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</si>
  <si>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</si>
  <si>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</si>
  <si>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</si>
  <si>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</si>
  <si>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</si>
  <si>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</si>
  <si>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</si>
  <si>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</si>
  <si>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</si>
  <si>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</si>
  <si>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</si>
  <si>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</si>
  <si>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</si>
  <si>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</si>
  <si>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</si>
  <si>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</si>
  <si>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</si>
  <si>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</si>
  <si>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</si>
  <si>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</si>
  <si>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</si>
  <si>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</si>
  <si>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</si>
  <si>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</si>
  <si>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</si>
  <si>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</si>
  <si>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</si>
  <si>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</si>
  <si>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</si>
  <si>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</si>
  <si>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</si>
  <si>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</si>
  <si>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</si>
  <si>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</si>
  <si>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</si>
  <si>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</si>
  <si>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</si>
  <si>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</si>
  <si>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</si>
  <si>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</si>
  <si>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</si>
  <si>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</si>
  <si>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</si>
  <si>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</si>
  <si>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</si>
  <si>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</si>
  <si>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</si>
  <si>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</si>
  <si>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</si>
  <si>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</si>
  <si>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</si>
  <si>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</si>
  <si>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</si>
  <si>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</si>
  <si>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</si>
  <si>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</si>
  <si>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</si>
  <si>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</si>
  <si>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</si>
  <si>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</si>
  <si>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</si>
  <si>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</si>
  <si>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</si>
  <si>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</si>
  <si>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</si>
  <si>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</si>
  <si>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</si>
  <si>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</si>
  <si>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</si>
  <si>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</si>
  <si>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</si>
  <si>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</si>
  <si>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</si>
  <si>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</si>
  <si>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</si>
  <si>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</si>
  <si>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</si>
  <si>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</si>
  <si>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</si>
  <si>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</si>
  <si>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</si>
  <si>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</si>
  <si>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</si>
  <si>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</si>
  <si>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</si>
  <si>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</si>
  <si>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</si>
  <si>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</si>
  <si>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</si>
  <si>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</si>
  <si>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</si>
  <si>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</si>
  <si>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</si>
  <si>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</si>
  <si>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</si>
  <si>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</si>
  <si>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</si>
  <si>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</si>
  <si>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</si>
  <si>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</si>
  <si>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</si>
  <si>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</si>
  <si>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</si>
  <si>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</si>
  <si>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</si>
  <si>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</si>
  <si>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</si>
  <si>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</si>
  <si>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</si>
  <si>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</si>
  <si>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</si>
  <si>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</si>
  <si>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</si>
  <si>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</si>
  <si>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</si>
  <si>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</si>
  <si>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</si>
  <si>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</si>
  <si>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</si>
  <si>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</si>
  <si>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</si>
  <si>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</si>
  <si>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</si>
  <si>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</si>
  <si>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</si>
  <si>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</si>
  <si>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</si>
  <si>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</si>
  <si>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</si>
  <si>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</si>
  <si>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</si>
  <si>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</si>
  <si>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</si>
  <si>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</si>
  <si>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</si>
  <si>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</si>
  <si>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</si>
  <si>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</si>
  <si>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</si>
  <si>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</si>
  <si>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</si>
  <si>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</si>
  <si>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</si>
  <si>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</si>
  <si>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</si>
  <si>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</si>
  <si>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</si>
  <si>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</si>
  <si>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</si>
  <si>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</si>
  <si>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</si>
  <si>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</si>
  <si>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</si>
  <si>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</si>
  <si>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</si>
  <si>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</si>
  <si>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</si>
  <si>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</si>
  <si>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</si>
  <si>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</si>
  <si>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</si>
  <si>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</si>
  <si>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</si>
  <si>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</si>
  <si>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</si>
  <si>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</si>
  <si>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</si>
  <si>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</si>
  <si>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</si>
  <si>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</si>
  <si>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</si>
  <si>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</si>
  <si>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</si>
  <si>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</si>
  <si>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</si>
  <si>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</si>
  <si>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</si>
  <si>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</si>
  <si>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</si>
  <si>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</si>
  <si>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</si>
  <si>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</si>
  <si>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</si>
  <si>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</si>
  <si>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</si>
  <si>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</si>
  <si>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</si>
  <si>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</si>
  <si>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</si>
  <si>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</si>
  <si>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</si>
  <si>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</si>
  <si>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</si>
  <si>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</si>
  <si>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</si>
  <si>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</si>
  <si>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</si>
  <si>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</si>
  <si>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</si>
  <si>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</si>
  <si>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</si>
  <si>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</si>
  <si>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</si>
  <si>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</si>
  <si>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</si>
  <si>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</si>
  <si>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</si>
  <si>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</si>
  <si>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</si>
  <si>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</si>
  <si>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</si>
  <si>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</si>
  <si>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</si>
  <si>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</si>
  <si>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</si>
  <si>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</si>
  <si>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</si>
  <si>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</si>
  <si>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</si>
  <si>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</si>
  <si>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</si>
  <si>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</si>
  <si>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</si>
  <si>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</si>
  <si>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</si>
  <si>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</si>
  <si>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</si>
  <si>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</si>
  <si>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</si>
  <si>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</si>
  <si>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</si>
  <si>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</si>
  <si>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</si>
  <si>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</si>
  <si>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</si>
  <si>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</si>
  <si>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</si>
  <si>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</si>
  <si>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</si>
  <si>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</si>
  <si>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</si>
  <si>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</si>
  <si>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</si>
  <si>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</si>
  <si>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</si>
  <si>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</si>
  <si>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</si>
  <si>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</si>
  <si>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</si>
  <si>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</si>
  <si>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</si>
  <si>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</si>
  <si>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</si>
  <si>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</si>
  <si>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</si>
  <si>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</si>
  <si>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</si>
  <si>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</si>
  <si>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</si>
  <si>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</si>
  <si>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</si>
  <si>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</si>
  <si>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</si>
  <si>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</si>
  <si>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</si>
  <si>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</si>
  <si>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</si>
  <si>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</si>
  <si>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</si>
  <si>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</si>
  <si>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</si>
  <si>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</si>
  <si>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</si>
  <si>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</si>
  <si>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</si>
  <si>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</si>
  <si>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</si>
  <si>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</si>
  <si>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</si>
  <si>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</si>
  <si>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</si>
  <si>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</si>
  <si>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</si>
  <si>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</si>
  <si>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</si>
  <si>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</si>
  <si>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</si>
  <si>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</si>
  <si>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</si>
  <si>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</si>
  <si>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</si>
  <si>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</si>
  <si>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</si>
  <si>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</si>
  <si>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</si>
  <si>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</si>
  <si>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</si>
  <si>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</si>
  <si>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</si>
  <si>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</si>
  <si>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</si>
  <si>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</si>
  <si>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</si>
  <si>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</si>
  <si>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</si>
  <si>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</si>
  <si>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</si>
  <si>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</si>
  <si>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</si>
  <si>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</si>
  <si>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</si>
  <si>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</si>
  <si>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</si>
  <si>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</si>
  <si>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</si>
  <si>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</si>
  <si>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</si>
  <si>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</si>
  <si>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</si>
  <si>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</si>
  <si>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</si>
  <si>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</si>
  <si>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</si>
  <si>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</si>
  <si>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</si>
  <si>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</si>
  <si>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</si>
  <si>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</si>
  <si>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</si>
  <si>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</si>
  <si>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</si>
  <si>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</si>
  <si>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</si>
  <si>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</si>
  <si>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</si>
  <si>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</si>
  <si>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</si>
  <si>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</si>
  <si>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</si>
  <si>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</si>
  <si>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</si>
  <si>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</si>
  <si>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</si>
  <si>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</si>
  <si>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</si>
  <si>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</si>
  <si>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</si>
  <si>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</si>
  <si>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</si>
  <si>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</si>
  <si>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</si>
  <si>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</si>
  <si>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</si>
  <si>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</si>
  <si>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</si>
  <si>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</si>
  <si>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</si>
  <si>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</si>
  <si>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</si>
  <si>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</si>
  <si>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</si>
  <si>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</si>
  <si>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</si>
  <si>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</si>
  <si>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</si>
  <si>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</si>
  <si>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</si>
  <si>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</si>
  <si>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</si>
  <si>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</si>
  <si>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</si>
  <si>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</si>
  <si>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</si>
  <si>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</si>
  <si>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</si>
  <si>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</si>
  <si>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</si>
  <si>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</si>
  <si>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</si>
  <si>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</si>
  <si>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</si>
  <si>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</si>
  <si>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</si>
  <si>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</si>
  <si>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</si>
  <si>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</si>
  <si>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</si>
  <si>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</si>
  <si>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</si>
  <si>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</si>
  <si>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</si>
  <si>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</si>
  <si>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</si>
  <si>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</si>
  <si>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</si>
  <si>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</si>
  <si>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</si>
  <si>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</si>
  <si>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</si>
  <si>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</si>
  <si>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</si>
  <si>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</si>
  <si>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</si>
  <si>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</si>
  <si>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</si>
  <si>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</si>
  <si>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</si>
  <si>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</si>
  <si>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</si>
  <si>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</si>
  <si>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</si>
  <si>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</si>
  <si>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</si>
  <si>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</si>
  <si>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</si>
  <si>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</si>
  <si>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</si>
  <si>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</si>
  <si>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</si>
  <si>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</si>
  <si>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</si>
  <si>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</si>
  <si>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</si>
  <si>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</si>
  <si>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</si>
  <si>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</si>
  <si>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</si>
  <si>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</si>
  <si>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</si>
  <si>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</si>
  <si>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</si>
  <si>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</si>
  <si>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</si>
  <si>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</si>
  <si>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</si>
  <si>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</si>
  <si>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</si>
  <si>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</si>
  <si>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</si>
  <si>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</si>
  <si>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</si>
  <si>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</si>
  <si>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</si>
  <si>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</si>
  <si>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</si>
  <si>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</si>
  <si>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</si>
  <si>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</si>
  <si>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</si>
  <si>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</si>
  <si>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</si>
  <si>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</si>
  <si>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</si>
  <si>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</si>
  <si>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</si>
  <si>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</si>
  <si>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</si>
  <si>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</si>
  <si>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</si>
  <si>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</si>
  <si>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</si>
  <si>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</si>
  <si>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</si>
  <si>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</si>
  <si>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</si>
  <si>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</si>
  <si>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</si>
  <si>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</si>
  <si>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</si>
  <si>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</si>
  <si>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</si>
  <si>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</si>
  <si>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</si>
  <si>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</si>
  <si>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</si>
  <si>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</si>
  <si>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</si>
  <si>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</si>
  <si>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</si>
  <si>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</si>
  <si>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</si>
  <si>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</si>
  <si>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</si>
  <si>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</si>
  <si>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</si>
  <si>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</si>
  <si>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</si>
  <si>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</si>
  <si>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</si>
  <si>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</si>
  <si>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</si>
  <si>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</si>
  <si>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</si>
  <si>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</si>
  <si>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</si>
  <si>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</si>
  <si>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</si>
  <si>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</si>
  <si>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</si>
  <si>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</si>
  <si>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</si>
  <si>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</si>
  <si>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</si>
  <si>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</si>
  <si>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</si>
  <si>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</si>
  <si>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</si>
  <si>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</si>
  <si>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</si>
  <si>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</si>
  <si>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</si>
  <si>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</si>
  <si>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</si>
  <si>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</si>
  <si>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</si>
  <si>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</si>
  <si>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</si>
  <si>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</si>
  <si>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</si>
  <si>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</si>
  <si>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</si>
  <si>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</si>
  <si>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</si>
  <si>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</si>
  <si>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</si>
  <si>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</si>
  <si>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</si>
  <si>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</si>
  <si>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</si>
  <si>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</si>
  <si>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</si>
  <si>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</si>
  <si>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</si>
  <si>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</si>
  <si>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</si>
  <si>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</si>
  <si>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</si>
  <si>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</si>
  <si>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</si>
  <si>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</si>
  <si>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</si>
  <si>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</si>
  <si>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</si>
  <si>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</si>
  <si>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</si>
  <si>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</si>
  <si>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</si>
  <si>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</si>
  <si>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</si>
  <si>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</si>
  <si>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</si>
  <si>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</si>
  <si>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</si>
  <si>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</si>
  <si>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</si>
  <si>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</si>
  <si>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</si>
  <si>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</si>
  <si>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</si>
  <si>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</si>
  <si>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</si>
  <si>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</si>
  <si>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</si>
  <si>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</si>
  <si>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</si>
  <si>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</si>
  <si>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</si>
  <si>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</si>
  <si>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</si>
  <si>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</si>
  <si>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</si>
  <si>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</si>
  <si>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</si>
  <si>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</si>
  <si>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</si>
  <si>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</si>
  <si>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</si>
  <si>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</si>
  <si>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</si>
  <si>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</si>
  <si>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</si>
  <si>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</si>
  <si>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</si>
  <si>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</si>
  <si>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</si>
  <si>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</si>
  <si>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</si>
  <si>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</si>
  <si>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</si>
  <si>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</si>
  <si>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</si>
  <si>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</si>
  <si>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</si>
  <si>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</si>
  <si>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</si>
  <si>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</si>
  <si>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</si>
  <si>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</si>
  <si>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</si>
  <si>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</si>
  <si>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</si>
  <si>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</si>
  <si>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</si>
  <si>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</si>
  <si>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</si>
  <si>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</si>
  <si>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</si>
  <si>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</si>
  <si>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</si>
  <si>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</si>
  <si>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</si>
  <si>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</si>
  <si>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</si>
  <si>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</si>
  <si>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</si>
  <si>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</si>
  <si>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</si>
  <si>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</si>
  <si>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</si>
  <si>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</si>
  <si>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</si>
  <si>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</si>
  <si>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</si>
  <si>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</si>
  <si>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</si>
  <si>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</si>
  <si>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</si>
  <si>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</si>
  <si>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</si>
  <si>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</si>
  <si>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</si>
  <si>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</si>
  <si>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</si>
  <si>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</si>
  <si>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</si>
  <si>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</si>
  <si>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</si>
  <si>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</si>
  <si>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</si>
  <si>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</si>
  <si>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</si>
  <si>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</si>
  <si>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</si>
  <si>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</si>
  <si>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</si>
  <si>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</si>
  <si>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</si>
  <si>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</si>
  <si>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</si>
  <si>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</si>
  <si>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</si>
  <si>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</si>
  <si>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</si>
  <si>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</si>
  <si>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</si>
  <si>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</si>
  <si>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</si>
  <si>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</si>
  <si>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</si>
  <si>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</si>
  <si>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</si>
  <si>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</si>
  <si>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</si>
  <si>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</si>
  <si>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</si>
  <si>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</si>
  <si>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</si>
  <si>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</si>
  <si>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</si>
  <si>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</si>
  <si>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</si>
  <si>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</si>
  <si>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</si>
  <si>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</si>
  <si>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</si>
  <si>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</si>
  <si>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</si>
  <si>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</si>
  <si>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</si>
  <si>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</si>
  <si>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</si>
  <si>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</si>
  <si>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</si>
  <si>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</si>
  <si>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</si>
  <si>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</si>
  <si>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</si>
  <si>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</si>
  <si>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</si>
  <si>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</si>
  <si>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</si>
  <si>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</si>
  <si>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</si>
  <si>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</si>
  <si>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</si>
  <si>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</si>
  <si>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</si>
  <si>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</si>
  <si>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</si>
  <si>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</si>
  <si>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</si>
  <si>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</si>
  <si>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</si>
  <si>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</si>
  <si>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</si>
  <si>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</si>
  <si>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</si>
  <si>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</si>
  <si>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</si>
  <si>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</si>
  <si>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</si>
  <si>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</si>
  <si>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</si>
  <si>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</si>
  <si>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</si>
  <si>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</si>
  <si>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</si>
  <si>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</si>
  <si>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</si>
  <si>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</si>
  <si>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</si>
  <si>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</si>
  <si>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</si>
  <si>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</si>
  <si>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</si>
  <si>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</si>
  <si>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</si>
  <si>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</si>
  <si>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</si>
  <si>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</si>
  <si>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</si>
  <si>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</si>
  <si>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</si>
  <si>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</si>
  <si>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</si>
  <si>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</si>
  <si>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</si>
  <si>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</si>
  <si>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</si>
  <si>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</si>
  <si>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</si>
  <si>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</si>
  <si>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</si>
  <si>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</si>
  <si>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</si>
  <si>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</si>
  <si>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</si>
  <si>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</si>
  <si>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</si>
  <si>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</si>
  <si>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</si>
  <si>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</si>
  <si>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</si>
  <si>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</si>
  <si>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</si>
  <si>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</si>
  <si>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</si>
  <si>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</si>
  <si>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</si>
  <si>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</si>
  <si>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</si>
  <si>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</si>
  <si>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</si>
  <si>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</si>
  <si>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</si>
  <si>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</si>
  <si>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</si>
  <si>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</si>
  <si>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</si>
  <si>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</si>
  <si>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</si>
  <si>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</si>
  <si>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</si>
  <si>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</si>
  <si>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</si>
  <si>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</si>
  <si>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</si>
  <si>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</si>
  <si>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</si>
  <si>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</si>
  <si>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</si>
  <si>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</si>
  <si>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</si>
  <si>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</si>
  <si>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</si>
  <si>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</si>
  <si>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</si>
  <si>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</si>
  <si>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</si>
  <si>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</si>
  <si>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</si>
  <si>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</si>
  <si>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</si>
  <si>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</si>
  <si>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</si>
  <si>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</si>
  <si>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</si>
  <si>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</si>
  <si>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</si>
  <si>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</si>
  <si>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</si>
  <si>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</si>
  <si>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</si>
  <si>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</si>
  <si>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</si>
  <si>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</si>
  <si>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</si>
  <si>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</si>
  <si>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</si>
  <si>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</si>
  <si>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</si>
  <si>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</si>
  <si>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</si>
  <si>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</si>
  <si>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</si>
  <si>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</si>
  <si>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</si>
  <si>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</si>
  <si>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</si>
  <si>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</si>
  <si>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</si>
  <si>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</si>
  <si>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</si>
  <si>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</si>
  <si>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</si>
  <si>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</si>
  <si>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</si>
  <si>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</si>
  <si>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</si>
  <si>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</si>
  <si>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</si>
  <si>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</si>
  <si>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</si>
  <si>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</si>
  <si>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</si>
  <si>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</si>
  <si>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</si>
  <si>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</si>
  <si>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</si>
  <si>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</si>
  <si>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</si>
  <si>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</si>
  <si>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</si>
  <si>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</si>
  <si>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</si>
  <si>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</si>
  <si>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</si>
  <si>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</si>
  <si>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</si>
  <si>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</si>
  <si>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</si>
  <si>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</si>
  <si>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</si>
  <si>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</si>
  <si>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</si>
  <si>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</si>
  <si>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</si>
  <si>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</si>
  <si>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</si>
  <si>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</si>
  <si>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</si>
  <si>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</si>
  <si>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</si>
  <si>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</si>
  <si>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</si>
  <si>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</si>
  <si>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</si>
  <si>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</si>
  <si>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</si>
  <si>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</si>
  <si>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</si>
  <si>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</si>
  <si>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</si>
  <si>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</si>
  <si>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</si>
  <si>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</si>
  <si>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</si>
  <si>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</si>
  <si>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</si>
  <si>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</si>
  <si>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</si>
  <si>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</si>
  <si>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</si>
  <si>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</si>
  <si>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</si>
  <si>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</si>
  <si>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</si>
  <si>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</si>
  <si>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</si>
  <si>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</si>
  <si>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</si>
  <si>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</si>
  <si>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</si>
  <si>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</si>
  <si>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</si>
  <si>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</si>
  <si>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</si>
  <si>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</si>
  <si>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</si>
  <si>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</si>
  <si>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</si>
  <si>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</si>
  <si>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</si>
  <si>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</si>
  <si>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</si>
  <si>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</si>
  <si>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</si>
  <si>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</si>
  <si>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</si>
  <si>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</si>
  <si>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</si>
  <si>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</si>
  <si>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</si>
  <si>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</si>
  <si>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</si>
  <si>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</si>
  <si>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</si>
  <si>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</si>
  <si>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</si>
  <si>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</si>
  <si>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</si>
  <si>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</si>
  <si>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</si>
  <si>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</si>
  <si>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</si>
  <si>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</si>
  <si>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</si>
  <si>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</si>
  <si>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</si>
  <si>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</si>
  <si>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</si>
  <si>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</si>
  <si>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</si>
  <si>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</si>
  <si>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</si>
  <si>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</si>
  <si>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</si>
  <si>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</si>
  <si>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</si>
  <si>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</si>
  <si>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</si>
  <si>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</si>
  <si>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</si>
  <si>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</si>
  <si>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</si>
  <si>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</si>
  <si>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</si>
  <si>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</si>
  <si>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</si>
  <si>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</si>
  <si>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</si>
  <si>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</si>
  <si>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</si>
  <si>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</si>
  <si>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</si>
  <si>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</si>
  <si>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</si>
  <si>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</si>
  <si>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</si>
  <si>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</si>
  <si>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</si>
  <si>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</si>
  <si>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</si>
  <si>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</si>
  <si>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</si>
  <si>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</si>
  <si>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</si>
  <si>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</si>
  <si>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</si>
  <si>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</si>
  <si>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</si>
  <si>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</si>
  <si>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</si>
  <si>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</si>
  <si>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</si>
  <si>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</si>
  <si>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</si>
  <si>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</si>
  <si>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</si>
  <si>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</si>
  <si>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</si>
  <si>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</si>
  <si>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</si>
  <si>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</si>
  <si>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</si>
  <si>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</si>
  <si>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</si>
  <si>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</si>
  <si>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</si>
  <si>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</si>
  <si>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</si>
  <si>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</si>
  <si>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</si>
  <si>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</si>
  <si>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</si>
  <si>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</si>
  <si>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</si>
  <si>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</si>
  <si>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</si>
  <si>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</si>
  <si>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</si>
  <si>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</si>
  <si>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</si>
  <si>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</si>
  <si>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</si>
  <si>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</si>
  <si>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</si>
  <si>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</si>
  <si>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</si>
  <si>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</si>
  <si>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</si>
  <si>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</si>
  <si>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</si>
  <si>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</si>
  <si>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</si>
  <si>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</si>
  <si>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</si>
  <si>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</si>
  <si>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</si>
  <si>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</si>
  <si>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</si>
  <si>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</si>
  <si>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</si>
  <si>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</si>
  <si>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</si>
  <si>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</si>
  <si>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</si>
  <si>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</si>
  <si>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</si>
  <si>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</si>
  <si>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</si>
  <si>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</si>
  <si>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</si>
  <si>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</si>
  <si>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</si>
  <si>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</si>
  <si>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</si>
  <si>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</si>
  <si>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</si>
  <si>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</si>
  <si>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</si>
  <si>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</si>
  <si>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</si>
  <si>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</si>
  <si>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</si>
  <si>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</si>
  <si>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</si>
  <si>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</si>
  <si>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</si>
  <si>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</si>
  <si>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</si>
  <si>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</si>
  <si>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</si>
  <si>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</si>
  <si>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</si>
  <si>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</si>
  <si>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</si>
  <si>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</si>
  <si>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</si>
  <si>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</si>
  <si>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</si>
  <si>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</si>
  <si>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</si>
  <si>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</si>
  <si>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</si>
  <si>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</si>
  <si>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</si>
  <si>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</si>
  <si>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</si>
  <si>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</si>
  <si>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</si>
  <si>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</si>
  <si>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</si>
  <si>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</si>
  <si>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</si>
  <si>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</si>
  <si>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</si>
  <si>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</si>
  <si>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</si>
  <si>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</si>
  <si>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</si>
  <si>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</si>
  <si>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</si>
  <si>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</si>
  <si>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</si>
  <si>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</si>
  <si>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</si>
  <si>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</si>
  <si>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</si>
  <si>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</si>
  <si>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</si>
  <si>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</si>
  <si>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</si>
  <si>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</si>
  <si>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</si>
  <si>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</si>
  <si>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</si>
  <si>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</si>
  <si>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</si>
  <si>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</si>
  <si>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</si>
  <si>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</si>
  <si>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</si>
  <si>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</si>
  <si>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</si>
  <si>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</si>
  <si>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</si>
  <si>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</si>
  <si>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</si>
  <si>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</si>
  <si>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</si>
  <si>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</si>
  <si>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</si>
  <si>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</si>
  <si>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</si>
  <si>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</si>
  <si>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</si>
  <si>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</si>
  <si>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</si>
  <si>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</si>
  <si>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</si>
  <si>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</si>
  <si>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</si>
  <si>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</si>
  <si>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</si>
  <si>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</si>
  <si>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</si>
  <si>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</si>
  <si>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</si>
  <si>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</si>
  <si>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</si>
  <si>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</si>
  <si>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</si>
  <si>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</si>
  <si>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</si>
  <si>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</si>
  <si>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</si>
  <si>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</si>
  <si>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</si>
  <si>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</si>
  <si>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</si>
  <si>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</si>
  <si>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</si>
  <si>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</si>
  <si>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</si>
  <si>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</si>
  <si>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</si>
  <si>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</si>
  <si>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</si>
  <si>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</si>
  <si>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</si>
  <si>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</si>
  <si>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</si>
  <si>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</si>
  <si>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</si>
  <si>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</si>
  <si>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</si>
  <si>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</si>
  <si>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</si>
  <si>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</si>
  <si>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</si>
  <si>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</si>
  <si>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</si>
  <si>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</si>
  <si>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</si>
  <si>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</si>
  <si>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</si>
  <si>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</si>
  <si>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</si>
  <si>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</si>
  <si>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</si>
  <si>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</si>
  <si>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</si>
  <si>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</si>
  <si>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</si>
  <si>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</si>
  <si>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</si>
  <si>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</si>
  <si>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</si>
  <si>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</si>
  <si>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</si>
  <si>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</si>
  <si>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</si>
  <si>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</si>
  <si>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</si>
  <si>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</si>
  <si>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</si>
  <si>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</si>
  <si>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</si>
  <si>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</si>
  <si>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</si>
  <si>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</si>
  <si>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</si>
  <si>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</si>
  <si>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</si>
  <si>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</si>
  <si>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</si>
  <si>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</si>
  <si>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</si>
  <si>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</si>
  <si>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</si>
  <si>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</si>
  <si>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</si>
  <si>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</si>
  <si>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</si>
  <si>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</si>
  <si>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</si>
  <si>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</si>
  <si>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</si>
  <si>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</si>
  <si>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</si>
  <si>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</si>
  <si>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</si>
  <si>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</si>
  <si>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</si>
  <si>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</si>
  <si>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</si>
  <si>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</si>
  <si>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</si>
  <si>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</si>
  <si>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</si>
  <si>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</si>
  <si>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</si>
  <si>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</si>
  <si>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</si>
  <si>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</si>
  <si>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</si>
  <si>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</si>
  <si>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</si>
  <si>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</si>
  <si>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</si>
  <si>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</si>
  <si>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</si>
  <si>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</si>
  <si>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</si>
  <si>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</si>
  <si>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</si>
  <si>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</si>
  <si>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</si>
  <si>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</si>
  <si>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</si>
  <si>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</si>
  <si>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</si>
  <si>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</si>
  <si>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</si>
  <si>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</si>
  <si>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</si>
  <si>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</si>
  <si>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</si>
  <si>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</si>
  <si>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</si>
  <si>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</si>
  <si>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</si>
  <si>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</si>
  <si>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</si>
  <si>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</si>
  <si>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</si>
  <si>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</si>
  <si>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</si>
  <si>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</si>
  <si>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</si>
  <si>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</si>
  <si>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</si>
  <si>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</si>
  <si>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</si>
  <si>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</si>
  <si>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</si>
  <si>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</si>
  <si>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</si>
  <si>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</si>
  <si>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</si>
  <si>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</si>
  <si>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</si>
  <si>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</si>
  <si>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</si>
  <si>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</si>
  <si>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</si>
  <si>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</si>
  <si>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</si>
  <si>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</si>
  <si>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</si>
  <si>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</si>
  <si>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</si>
  <si>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</si>
  <si>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</si>
  <si>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</si>
  <si>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</si>
  <si>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</si>
  <si>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</si>
  <si>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</si>
  <si>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</si>
  <si>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</si>
  <si>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</si>
  <si>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</si>
  <si>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</si>
  <si>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</si>
  <si>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</si>
  <si>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</si>
  <si>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</si>
  <si>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</si>
  <si>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</si>
  <si>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</si>
  <si>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</si>
  <si>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</si>
  <si>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</si>
  <si>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</si>
  <si>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</si>
  <si>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</si>
  <si>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</si>
  <si>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</si>
  <si>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</si>
  <si>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</si>
  <si>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</si>
  <si>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</si>
  <si>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</si>
  <si>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</si>
  <si>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</si>
  <si>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</si>
  <si>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</si>
  <si>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</si>
  <si>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</si>
  <si>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</si>
  <si>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</si>
  <si>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</si>
  <si>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</si>
  <si>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</si>
  <si>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</si>
  <si>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</si>
  <si>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</si>
  <si>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</si>
  <si>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</si>
  <si>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</si>
  <si>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</si>
  <si>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</si>
  <si>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</si>
  <si>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</si>
  <si>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</si>
  <si>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</si>
  <si>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</si>
  <si>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</si>
  <si>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</si>
  <si>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</si>
  <si>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</si>
  <si>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</si>
  <si>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</si>
  <si>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</si>
  <si>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</si>
  <si>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</si>
  <si>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</si>
  <si>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</si>
  <si>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</si>
  <si>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</si>
  <si>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</si>
  <si>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</si>
  <si>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</si>
  <si>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</si>
  <si>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</si>
  <si>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</si>
  <si>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</si>
  <si>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</si>
  <si>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</si>
  <si>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</si>
  <si>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</si>
  <si>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</si>
  <si>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</si>
  <si>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</si>
  <si>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</si>
  <si>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</si>
  <si>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</si>
  <si>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</si>
  <si>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</si>
  <si>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</si>
  <si>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</si>
  <si>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</si>
  <si>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</si>
  <si>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</si>
  <si>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</si>
  <si>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</si>
  <si>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</si>
  <si>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</si>
  <si>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</si>
  <si>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</si>
  <si>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</si>
  <si>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</si>
  <si>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</si>
  <si>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</si>
  <si>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</si>
  <si>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</si>
  <si>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</si>
  <si>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</si>
  <si>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</si>
  <si>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</si>
  <si>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</si>
  <si>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</si>
  <si>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</si>
  <si>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</si>
  <si>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</si>
  <si>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</si>
  <si>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</si>
  <si>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</si>
  <si>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</si>
  <si>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</si>
  <si>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</si>
  <si>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</si>
  <si>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</si>
  <si>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</si>
  <si>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</si>
  <si>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</si>
  <si>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</si>
  <si>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</si>
  <si>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</si>
  <si>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</si>
  <si>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</si>
  <si>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</si>
  <si>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</si>
  <si>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</si>
  <si>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</si>
  <si>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</si>
  <si>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</si>
  <si>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</si>
  <si>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</si>
  <si>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</si>
  <si>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</si>
  <si>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</si>
  <si>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</si>
  <si>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</si>
  <si>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</si>
  <si>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</si>
  <si>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</si>
  <si>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</si>
  <si>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</si>
  <si>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</si>
  <si>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</si>
  <si>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</si>
  <si>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</si>
  <si>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</si>
  <si>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</si>
  <si>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</si>
  <si>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</si>
  <si>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</si>
  <si>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</si>
  <si>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</si>
  <si>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</si>
  <si>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</si>
  <si>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</si>
  <si>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</si>
  <si>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</si>
  <si>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</si>
  <si>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</si>
  <si>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</si>
  <si>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</si>
  <si>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</si>
  <si>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</si>
  <si>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</si>
  <si>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</si>
  <si>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</si>
  <si>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</si>
  <si>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</si>
  <si>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</si>
  <si>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</si>
  <si>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</si>
  <si>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</si>
  <si>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</si>
  <si>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</si>
  <si>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</si>
  <si>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</si>
  <si>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</si>
  <si>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</si>
  <si>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</si>
  <si>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</si>
  <si>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</si>
  <si>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</si>
  <si>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</si>
  <si>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</si>
  <si>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</si>
  <si>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</si>
  <si>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</si>
  <si>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</si>
  <si>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</si>
  <si>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</si>
  <si>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</si>
  <si>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</si>
  <si>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</si>
  <si>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</si>
  <si>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</si>
  <si>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</si>
  <si>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</si>
  <si>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</si>
  <si>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</si>
  <si>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</si>
  <si>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</si>
  <si>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</si>
  <si>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</si>
  <si>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</si>
  <si>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</si>
  <si>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</si>
  <si>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</si>
  <si>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</si>
  <si>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</si>
  <si>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</si>
  <si>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</si>
  <si>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</si>
  <si>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</si>
  <si>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</si>
  <si>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</si>
  <si>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</si>
  <si>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</si>
  <si>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</si>
  <si>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</si>
  <si>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</si>
  <si>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</si>
  <si>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</si>
  <si>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</si>
  <si>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</si>
  <si>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</si>
  <si>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</si>
  <si>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</si>
  <si>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</si>
  <si>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</si>
  <si>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</si>
  <si>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</si>
  <si>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</si>
  <si>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</si>
  <si>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</si>
  <si>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</si>
  <si>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</si>
  <si>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</si>
  <si>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</si>
  <si>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</si>
  <si>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</si>
  <si>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</si>
  <si>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</si>
  <si>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</si>
  <si>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</si>
  <si>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</si>
  <si>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</si>
  <si>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</si>
  <si>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</si>
  <si>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</si>
  <si>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</si>
  <si>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</si>
  <si>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</si>
  <si>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</si>
  <si>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</si>
  <si>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</si>
  <si>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</si>
  <si>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</si>
  <si>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</si>
  <si>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</si>
  <si>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</si>
  <si>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</si>
  <si>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</si>
  <si>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</si>
  <si>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</si>
  <si>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</si>
  <si>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</si>
  <si>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</si>
  <si>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</si>
  <si>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</si>
  <si>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</si>
  <si>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</si>
  <si>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</si>
  <si>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</si>
  <si>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</si>
  <si>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</si>
  <si>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</si>
  <si>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</si>
  <si>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</si>
  <si>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</si>
  <si>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</si>
  <si>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</si>
  <si>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</si>
  <si>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</si>
  <si>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</si>
  <si>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</si>
  <si>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</si>
  <si>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</si>
  <si>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</si>
  <si>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</si>
  <si>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</si>
  <si>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</si>
  <si>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</si>
  <si>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</si>
  <si>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</si>
  <si>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</si>
  <si>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</si>
  <si>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</si>
  <si>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</si>
  <si>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</si>
  <si>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</si>
  <si>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</si>
  <si>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</si>
  <si>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</si>
  <si>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</si>
  <si>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</si>
  <si>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</si>
  <si>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</si>
  <si>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</si>
  <si>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</si>
  <si>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</si>
  <si>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</si>
  <si>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</si>
  <si>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</si>
  <si>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</si>
  <si>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</si>
  <si>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</si>
  <si>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</si>
  <si>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</si>
  <si>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</si>
  <si>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</si>
  <si>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</si>
  <si>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</si>
  <si>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</si>
  <si>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</si>
  <si>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</si>
  <si>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</si>
  <si>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</si>
  <si>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</si>
  <si>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</si>
  <si>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</si>
  <si>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</si>
  <si>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</si>
  <si>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</si>
  <si>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</si>
  <si>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</si>
  <si>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</si>
  <si>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</si>
  <si>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</si>
  <si>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</si>
  <si>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</si>
  <si>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</si>
  <si>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</si>
  <si>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</si>
  <si>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</si>
  <si>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</si>
  <si>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</si>
  <si>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</si>
  <si>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</si>
  <si>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</si>
  <si>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</si>
  <si>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</si>
  <si>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</si>
  <si>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</si>
  <si>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</si>
  <si>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</si>
  <si>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</si>
  <si>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</si>
  <si>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</si>
  <si>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</si>
  <si>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</si>
  <si>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</si>
  <si>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</si>
  <si>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</si>
  <si>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</si>
  <si>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</si>
  <si>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</si>
  <si>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</si>
  <si>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</si>
  <si>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</si>
  <si>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</si>
  <si>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</si>
  <si>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</si>
  <si>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</si>
  <si>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</si>
  <si>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</si>
  <si>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</si>
  <si>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</si>
  <si>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</si>
  <si>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</si>
  <si>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</si>
  <si>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</si>
  <si>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</si>
  <si>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</si>
  <si>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</si>
  <si>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</si>
  <si>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</si>
  <si>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</si>
  <si>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</si>
  <si>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</si>
  <si>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</si>
  <si>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</si>
  <si>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</si>
  <si>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</si>
  <si>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</si>
  <si>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</si>
  <si>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</si>
  <si>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</si>
  <si>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</si>
  <si>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</si>
  <si>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</si>
  <si>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</si>
  <si>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</si>
  <si>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</si>
  <si>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</si>
  <si>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</si>
  <si>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</si>
  <si>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</si>
  <si>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</si>
  <si>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</si>
  <si>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</si>
  <si>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</si>
  <si>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</si>
  <si>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</si>
  <si>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</si>
  <si>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</si>
  <si>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</si>
  <si>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</si>
  <si>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</si>
  <si>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</si>
  <si>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</si>
  <si>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</si>
  <si>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</si>
  <si>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</si>
  <si>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</si>
  <si>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</si>
  <si>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</si>
  <si>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</si>
  <si>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</si>
  <si>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</si>
  <si>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</si>
  <si>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</si>
  <si>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</si>
  <si>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</si>
  <si>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</si>
  <si>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</si>
  <si>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</si>
  <si>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</si>
  <si>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</si>
  <si>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</si>
  <si>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</si>
  <si>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</si>
  <si>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</si>
  <si>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</si>
  <si>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</si>
  <si>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</si>
  <si>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</si>
  <si>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</si>
  <si>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</si>
  <si>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</si>
  <si>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</si>
  <si>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</si>
  <si>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</si>
  <si>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</si>
  <si>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</si>
  <si>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</si>
  <si>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</si>
  <si>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</si>
  <si>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</si>
  <si>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</si>
  <si>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</si>
  <si>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</si>
  <si>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</si>
  <si>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</si>
  <si>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</si>
  <si>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</si>
  <si>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</si>
  <si>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</si>
  <si>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</si>
  <si>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</si>
  <si>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</si>
  <si>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</si>
  <si>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</si>
  <si>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</si>
  <si>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</si>
  <si>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</si>
  <si>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</si>
  <si>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</si>
  <si>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</si>
  <si>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</si>
  <si>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</si>
  <si>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</si>
  <si>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</si>
  <si>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</si>
  <si>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</si>
  <si>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</si>
  <si>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</si>
  <si>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</si>
  <si>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</si>
  <si>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</si>
  <si>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</si>
  <si>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</si>
  <si>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</si>
  <si>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</si>
  <si>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</si>
  <si>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</si>
  <si>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</si>
  <si>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</si>
  <si>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</si>
  <si>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</si>
  <si>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</si>
  <si>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</si>
  <si>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</si>
  <si>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</si>
  <si>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</si>
  <si>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</si>
  <si>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</si>
  <si>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</si>
  <si>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</si>
  <si>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</si>
  <si>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</si>
  <si>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</si>
  <si>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</si>
  <si>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</si>
  <si>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</si>
  <si>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</si>
  <si>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</si>
  <si>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</si>
  <si>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</si>
  <si>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</si>
  <si>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</si>
  <si>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</si>
  <si>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</si>
  <si>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</si>
  <si>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</si>
  <si>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</si>
  <si>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</si>
  <si>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</si>
  <si>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</si>
  <si>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</si>
  <si>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</si>
  <si>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</si>
  <si>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</si>
  <si>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</si>
  <si>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</si>
  <si>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</si>
  <si>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</si>
  <si>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</si>
  <si>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</si>
  <si>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</si>
  <si>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</si>
  <si>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</si>
  <si>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</si>
  <si>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</si>
  <si>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</si>
  <si>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</si>
  <si>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</si>
  <si>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</si>
  <si>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</si>
  <si>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</si>
  <si>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</si>
  <si>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</si>
  <si>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</si>
  <si>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</si>
  <si>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</si>
  <si>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</si>
  <si>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</si>
  <si>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</si>
  <si>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</si>
  <si>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</si>
  <si>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</si>
  <si>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</si>
  <si>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</si>
  <si>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</si>
  <si>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</si>
  <si>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</si>
  <si>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</si>
  <si>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</si>
  <si>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</si>
  <si>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</si>
  <si>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</si>
  <si>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</si>
  <si>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</si>
  <si>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</si>
  <si>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</si>
  <si>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</si>
  <si>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</si>
  <si>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</si>
  <si>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</si>
  <si>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</si>
  <si>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</si>
  <si>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</si>
  <si>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</si>
  <si>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</si>
  <si>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</si>
  <si>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</si>
  <si>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</si>
  <si>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</si>
  <si>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</si>
  <si>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</si>
  <si>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</si>
  <si>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</si>
  <si>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</si>
  <si>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</si>
  <si>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</si>
  <si>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</si>
  <si>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</si>
  <si>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</si>
  <si>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</si>
  <si>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</si>
  <si>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</si>
  <si>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</si>
  <si>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</si>
  <si>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</si>
  <si>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</si>
  <si>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</si>
  <si>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</si>
  <si>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</si>
  <si>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</si>
  <si>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</si>
  <si>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</si>
  <si>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</si>
  <si>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</si>
  <si>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</si>
  <si>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</si>
  <si>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</si>
  <si>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</si>
  <si>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</si>
  <si>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</si>
  <si>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</si>
  <si>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</si>
  <si>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</si>
  <si>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</si>
  <si>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</si>
  <si>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</si>
  <si>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</si>
  <si>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</si>
  <si>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</si>
  <si>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</si>
  <si>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</si>
  <si>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</si>
  <si>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</si>
  <si>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</si>
  <si>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</si>
  <si>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</si>
  <si>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</si>
  <si>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</si>
  <si>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</si>
  <si>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</si>
  <si>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</si>
  <si>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</si>
  <si>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</si>
  <si>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</si>
  <si>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</si>
  <si>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</si>
  <si>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</si>
  <si>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</si>
  <si>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</si>
  <si>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</si>
  <si>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</si>
  <si>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</si>
  <si>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</si>
  <si>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</si>
  <si>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</si>
  <si>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</si>
  <si>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</si>
  <si>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</si>
  <si>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</si>
  <si>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</si>
  <si>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</si>
  <si>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</si>
  <si>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</si>
  <si>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</si>
  <si>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</si>
  <si>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</si>
  <si>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</si>
  <si>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</si>
  <si>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</si>
  <si>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</si>
  <si>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</si>
  <si>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</si>
  <si>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</si>
  <si>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</si>
  <si>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</si>
  <si>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</si>
  <si>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</si>
  <si>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</si>
  <si>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</si>
  <si>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</si>
  <si>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</si>
  <si>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</si>
  <si>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</si>
  <si>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</si>
  <si>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</si>
  <si>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</si>
  <si>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</si>
  <si>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</si>
  <si>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</si>
  <si>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</si>
  <si>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</si>
  <si>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</si>
  <si>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</si>
  <si>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</si>
  <si>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</si>
  <si>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</si>
  <si>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</si>
  <si>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</si>
  <si>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</si>
  <si>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</si>
  <si>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</si>
  <si>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</si>
  <si>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</si>
  <si>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</si>
  <si>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</si>
  <si>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</si>
  <si>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</si>
  <si>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</si>
  <si>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</si>
  <si>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</si>
  <si>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</si>
  <si>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</si>
  <si>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</si>
  <si>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</si>
  <si>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</si>
  <si>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</si>
  <si>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</si>
  <si>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</si>
  <si>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</si>
  <si>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</si>
  <si>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</si>
  <si>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</si>
  <si>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</si>
  <si>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</si>
  <si>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</si>
  <si>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</si>
  <si>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</si>
  <si>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</si>
  <si>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</si>
  <si>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</si>
  <si>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</si>
  <si>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</si>
  <si>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</si>
  <si>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</si>
  <si>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</si>
  <si>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</si>
  <si>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</si>
  <si>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</si>
  <si>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</si>
  <si>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</si>
  <si>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</si>
  <si>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</si>
  <si>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</si>
  <si>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</si>
  <si>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</si>
  <si>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</si>
  <si>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</si>
  <si>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</si>
  <si>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</si>
  <si>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</si>
  <si>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</si>
  <si>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</si>
  <si>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</si>
  <si>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</si>
  <si>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</si>
  <si>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</si>
  <si>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</si>
  <si>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</si>
  <si>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</si>
  <si>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</si>
  <si>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</si>
  <si>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</si>
  <si>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</si>
  <si>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</si>
  <si>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</si>
  <si>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</si>
  <si>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</si>
  <si>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</si>
  <si>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</si>
  <si>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</si>
  <si>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</si>
  <si>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</si>
  <si>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</si>
  <si>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</si>
  <si>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</si>
  <si>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</si>
  <si>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</si>
  <si>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</si>
  <si>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</si>
  <si>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</si>
  <si>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</si>
  <si>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</si>
  <si>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</si>
  <si>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</si>
  <si>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</si>
  <si>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</si>
  <si>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</si>
  <si>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</si>
  <si>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</si>
  <si>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</si>
  <si>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</si>
  <si>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</si>
  <si>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</si>
  <si>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</si>
  <si>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</si>
  <si>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</si>
  <si>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</si>
  <si>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</si>
  <si>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</si>
  <si>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</si>
  <si>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</si>
  <si>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</si>
  <si>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</si>
  <si>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</si>
  <si>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</si>
  <si>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</si>
  <si>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</si>
  <si>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</si>
  <si>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</si>
  <si>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</si>
  <si>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</si>
  <si>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</si>
  <si>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</si>
  <si>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</si>
  <si>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</si>
  <si>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</si>
  <si>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</si>
  <si>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</si>
  <si>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</si>
  <si>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</si>
  <si>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</si>
  <si>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</si>
  <si>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</si>
  <si>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</si>
  <si>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</si>
  <si>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</si>
  <si>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</si>
  <si>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</si>
  <si>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</si>
  <si>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</si>
  <si>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</si>
  <si>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</si>
  <si>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</si>
  <si>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</si>
  <si>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</si>
  <si>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</si>
  <si>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</si>
  <si>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</si>
  <si>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</si>
  <si>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</si>
  <si>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</si>
  <si>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</si>
  <si>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</si>
  <si>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</si>
  <si>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</si>
  <si>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</si>
  <si>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</si>
  <si>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</si>
  <si>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</si>
  <si>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</si>
  <si>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</si>
  <si>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</si>
  <si>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</si>
  <si>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</si>
  <si>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</si>
  <si>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</si>
  <si>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</si>
  <si>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</si>
  <si>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</si>
  <si>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</si>
  <si>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</si>
  <si>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</si>
  <si>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</si>
  <si>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</si>
  <si>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</si>
  <si>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</si>
  <si>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</si>
  <si>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</si>
  <si>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</si>
  <si>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</si>
  <si>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</si>
  <si>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</si>
  <si>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</si>
  <si>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</si>
  <si>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</si>
  <si>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</si>
  <si>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</si>
  <si>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</si>
  <si>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</si>
  <si>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</si>
  <si>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</si>
  <si>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</si>
  <si>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</si>
  <si>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</si>
  <si>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</si>
  <si>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</si>
  <si>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</si>
  <si>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</si>
  <si>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</si>
  <si>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</si>
  <si>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</si>
  <si>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</si>
  <si>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</si>
  <si>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</si>
  <si>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</si>
  <si>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</si>
  <si>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</si>
  <si>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</si>
  <si>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</si>
  <si>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</si>
  <si>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</si>
  <si>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</si>
  <si>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</si>
  <si>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</si>
  <si>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</si>
  <si>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</si>
  <si>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</si>
  <si>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</si>
  <si>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</si>
  <si>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</si>
  <si>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</si>
  <si>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</si>
  <si>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</si>
  <si>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</si>
  <si>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</si>
  <si>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</si>
  <si>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</si>
  <si>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</si>
  <si>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</si>
  <si>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</si>
  <si>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</si>
  <si>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</si>
  <si>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</si>
  <si>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</si>
  <si>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</si>
  <si>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</si>
  <si>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</si>
  <si>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</si>
  <si>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</si>
  <si>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</si>
  <si>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</si>
  <si>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</si>
  <si>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</si>
  <si>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</si>
  <si>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</si>
  <si>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</si>
  <si>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</si>
  <si>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</si>
  <si>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</si>
  <si>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</si>
  <si>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</si>
  <si>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</si>
  <si>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</si>
  <si>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</si>
  <si>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</si>
  <si>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</si>
  <si>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</si>
  <si>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</si>
  <si>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</si>
  <si>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</si>
  <si>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</si>
  <si>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</si>
  <si>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</si>
  <si>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</si>
  <si>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</si>
  <si>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</si>
  <si>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</si>
  <si>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</si>
  <si>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</si>
  <si>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</si>
  <si>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</si>
  <si>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</si>
  <si>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</si>
  <si>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</si>
  <si>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</si>
  <si>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</si>
  <si>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</si>
  <si>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</si>
  <si>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</si>
  <si>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</si>
  <si>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</si>
  <si>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</si>
  <si>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</si>
  <si>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</si>
  <si>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</si>
  <si>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</si>
  <si>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</si>
  <si>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</si>
  <si>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</si>
  <si>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</si>
  <si>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</si>
  <si>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</si>
  <si>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</si>
  <si>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</si>
  <si>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</si>
  <si>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</si>
  <si>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</si>
  <si>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</si>
  <si>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</si>
  <si>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</si>
  <si>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</si>
  <si>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</si>
  <si>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</si>
  <si>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</si>
  <si>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</si>
  <si>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</si>
  <si>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</si>
  <si>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</si>
  <si>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</si>
  <si>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</si>
  <si>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</si>
  <si>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</si>
  <si>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</si>
  <si>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</si>
  <si>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</si>
  <si>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</si>
  <si>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</si>
  <si>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</si>
  <si>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</si>
  <si>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</si>
  <si>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</si>
  <si>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</si>
  <si>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</si>
  <si>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</si>
  <si>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</si>
  <si>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</si>
  <si>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</si>
  <si>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</si>
  <si>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</si>
  <si>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</si>
  <si>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</si>
  <si>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</si>
  <si>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</si>
  <si>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</si>
  <si>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</si>
  <si>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</si>
  <si>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</si>
  <si>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</si>
  <si>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</si>
  <si>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</si>
  <si>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</si>
  <si>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</si>
  <si>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</si>
  <si>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</si>
  <si>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</si>
  <si>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</si>
  <si>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</si>
  <si>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</si>
  <si>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</si>
  <si>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</si>
  <si>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</si>
  <si>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</si>
  <si>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</si>
  <si>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</si>
  <si>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</si>
  <si>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</si>
  <si>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</si>
  <si>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</si>
  <si>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</si>
  <si>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</si>
  <si>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</si>
  <si>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</si>
  <si>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</si>
  <si>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</si>
  <si>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</si>
  <si>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</si>
  <si>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</si>
  <si>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</si>
  <si>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</si>
  <si>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</si>
  <si>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</si>
  <si>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</si>
  <si>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</si>
  <si>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</si>
  <si>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</si>
  <si>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</si>
  <si>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</si>
  <si>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</si>
  <si>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</si>
  <si>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</si>
  <si>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</si>
  <si>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</si>
  <si>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</si>
  <si>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</si>
  <si>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</si>
  <si>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</si>
  <si>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</si>
  <si>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</si>
  <si>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</si>
  <si>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</si>
  <si>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</si>
  <si>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</si>
  <si>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</si>
  <si>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</si>
  <si>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</si>
  <si>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</si>
  <si>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</si>
  <si>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</si>
  <si>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</si>
  <si>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</si>
  <si>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</si>
  <si>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</si>
  <si>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</si>
  <si>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</si>
  <si>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</si>
  <si>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</si>
  <si>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</si>
  <si>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</si>
  <si>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</si>
  <si>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</si>
  <si>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</si>
  <si>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</si>
  <si>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</si>
  <si>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</si>
  <si>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</si>
  <si>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</si>
  <si>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</si>
  <si>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</si>
  <si>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</si>
  <si>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</si>
  <si>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</si>
  <si>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</si>
  <si>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</si>
  <si>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</si>
  <si>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</si>
  <si>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</si>
  <si>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</si>
  <si>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</si>
  <si>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</si>
  <si>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</si>
  <si>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</si>
  <si>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</si>
  <si>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</si>
  <si>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</si>
  <si>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</si>
  <si>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</si>
  <si>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</si>
  <si>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</si>
  <si>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</si>
  <si>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</si>
  <si>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</si>
  <si>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</si>
  <si>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</si>
  <si>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</si>
  <si>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</si>
  <si>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</si>
  <si>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</si>
  <si>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</si>
  <si>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</si>
  <si>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</si>
  <si>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</si>
  <si>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</si>
  <si>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</si>
  <si>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</si>
  <si>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</si>
  <si>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</si>
  <si>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</si>
  <si>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</si>
  <si>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</si>
  <si>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</si>
  <si>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</si>
  <si>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</si>
  <si>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</si>
  <si>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</si>
  <si>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</si>
  <si>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</si>
  <si>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</si>
  <si>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</si>
  <si>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</si>
  <si>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</si>
  <si>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</si>
  <si>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</si>
  <si>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</si>
  <si>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</si>
  <si>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</si>
  <si>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</si>
  <si>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</si>
  <si>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</si>
  <si>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</si>
  <si>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</si>
  <si>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</si>
  <si>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</si>
  <si>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</si>
  <si>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</si>
  <si>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</si>
  <si>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</si>
  <si>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</si>
  <si>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</si>
  <si>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</si>
  <si>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</si>
  <si>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</si>
  <si>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</si>
  <si>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</si>
  <si>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</si>
  <si>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</si>
  <si>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</si>
  <si>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</si>
  <si>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</si>
  <si>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</si>
  <si>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</si>
  <si>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</si>
  <si>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</si>
  <si>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</si>
  <si>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</si>
  <si>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</si>
  <si>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</si>
  <si>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</si>
  <si>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</si>
  <si>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</si>
  <si>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</si>
  <si>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</si>
  <si>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</si>
  <si>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</si>
  <si>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</si>
  <si>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</si>
  <si>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</si>
  <si>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</si>
  <si>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</si>
  <si>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</si>
  <si>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</si>
  <si>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</si>
  <si>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</si>
  <si>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</si>
  <si>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</si>
  <si>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</si>
  <si>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</si>
  <si>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</si>
  <si>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</si>
  <si>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</si>
  <si>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</si>
  <si>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</si>
  <si>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</si>
  <si>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</si>
  <si>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</si>
  <si>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</si>
  <si>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</si>
  <si>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</si>
  <si>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</si>
  <si>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</si>
  <si>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</si>
  <si>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</si>
  <si>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</si>
  <si>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</si>
  <si>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</si>
  <si>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</si>
  <si>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</si>
  <si>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</si>
  <si>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</si>
  <si>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</si>
  <si>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</si>
  <si>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</si>
  <si>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</si>
  <si>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</si>
  <si>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</si>
  <si>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</si>
  <si>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</si>
  <si>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</si>
  <si>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</si>
  <si>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</si>
  <si>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</si>
  <si>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</si>
  <si>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</si>
  <si>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</si>
  <si>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</si>
  <si>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</si>
  <si>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</si>
  <si>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</si>
  <si>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</si>
  <si>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</si>
  <si>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</si>
  <si>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</si>
  <si>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</si>
  <si>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</si>
  <si>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</si>
  <si>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</si>
  <si>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</si>
  <si>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</si>
  <si>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</si>
  <si>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</si>
  <si>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</si>
  <si>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</si>
  <si>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</si>
  <si>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</si>
  <si>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</si>
  <si>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</si>
  <si>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</si>
  <si>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</si>
  <si>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</si>
  <si>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</si>
  <si>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</si>
  <si>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</si>
  <si>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</si>
  <si>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</si>
  <si>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</si>
  <si>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</si>
  <si>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</si>
  <si>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</si>
  <si>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</si>
  <si>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</si>
  <si>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</si>
  <si>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</si>
  <si>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</si>
  <si>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</si>
  <si>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</si>
  <si>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</si>
  <si>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</si>
  <si>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</si>
  <si>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</si>
  <si>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</si>
  <si>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</si>
  <si>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</si>
  <si>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</si>
  <si>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</si>
  <si>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</si>
  <si>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</si>
  <si>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</si>
  <si>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</si>
  <si>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</si>
  <si>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</si>
  <si>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</si>
  <si>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</si>
  <si>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</si>
  <si>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</si>
  <si>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</si>
  <si>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</si>
  <si>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</si>
  <si>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</si>
  <si>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</si>
  <si>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</si>
  <si>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</si>
  <si>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</si>
  <si>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</si>
  <si>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</si>
  <si>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</si>
  <si>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</si>
  <si>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</si>
  <si>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</si>
  <si>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</si>
  <si>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</si>
  <si>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</si>
  <si>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</si>
  <si>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</si>
  <si>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</si>
  <si>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</si>
  <si>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</si>
  <si>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</si>
  <si>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</si>
  <si>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</si>
  <si>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</si>
  <si>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</si>
  <si>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</si>
  <si>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</si>
  <si>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</si>
  <si>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</si>
  <si>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</si>
  <si>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</si>
  <si>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</si>
  <si>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</si>
  <si>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</si>
  <si>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</si>
  <si>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</si>
  <si>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</si>
  <si>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</si>
  <si>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</si>
  <si>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</si>
  <si>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</si>
  <si>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</si>
  <si>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</si>
  <si>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</si>
  <si>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</si>
  <si>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</si>
  <si>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</si>
  <si>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</si>
  <si>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</si>
  <si>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</si>
  <si>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</si>
  <si>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</si>
  <si>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</si>
  <si>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</si>
  <si>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</si>
  <si>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</si>
  <si>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</si>
  <si>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</si>
  <si>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</si>
  <si>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</si>
  <si>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</si>
  <si>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</si>
  <si>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</si>
  <si>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</si>
  <si>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</si>
  <si>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</si>
  <si>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</si>
  <si>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</si>
  <si>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</si>
  <si>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</si>
  <si>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</si>
  <si>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</si>
  <si>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</si>
  <si>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</si>
  <si>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</si>
  <si>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</si>
  <si>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</si>
  <si>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</si>
  <si>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</si>
  <si>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</si>
  <si>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</si>
  <si>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</si>
  <si>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</si>
  <si>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</si>
  <si>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</si>
  <si>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</si>
  <si>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</si>
  <si>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</si>
  <si>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</si>
  <si>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</si>
  <si>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</si>
  <si>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</si>
  <si>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</si>
  <si>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</si>
  <si>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</si>
  <si>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</si>
  <si>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</si>
  <si>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</si>
  <si>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</si>
  <si>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</si>
  <si>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</si>
  <si>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</si>
  <si>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</si>
  <si>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</si>
  <si>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</si>
  <si>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</si>
  <si>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</si>
  <si>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</si>
  <si>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</si>
  <si>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</si>
  <si>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</si>
  <si>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</si>
  <si>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</si>
  <si>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</si>
  <si>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</si>
  <si>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</si>
  <si>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</si>
  <si>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</si>
  <si>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</si>
  <si>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</si>
  <si>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</si>
  <si>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</si>
  <si>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</si>
  <si>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</si>
  <si>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</si>
  <si>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</si>
  <si>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</si>
  <si>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</si>
  <si>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</si>
  <si>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</si>
  <si>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</si>
  <si>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</si>
  <si>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</si>
  <si>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</si>
  <si>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</si>
  <si>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</si>
  <si>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</si>
  <si>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</si>
  <si>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</si>
  <si>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</si>
  <si>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</si>
  <si>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</si>
  <si>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</si>
  <si>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</si>
  <si>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</si>
  <si>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</si>
  <si>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</si>
  <si>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</si>
  <si>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</si>
  <si>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</si>
  <si>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</si>
  <si>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</si>
  <si>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</si>
  <si>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</si>
  <si>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</si>
  <si>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</si>
  <si>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</si>
  <si>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</si>
  <si>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</si>
  <si>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</si>
  <si>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</si>
  <si>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</si>
  <si>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</si>
  <si>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</si>
  <si>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</si>
  <si>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</si>
  <si>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</si>
  <si>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</si>
  <si>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</si>
  <si>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</si>
  <si>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</si>
  <si>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</si>
  <si>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</si>
  <si>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</si>
  <si>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</si>
  <si>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</si>
  <si>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</si>
  <si>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</si>
  <si>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</si>
  <si>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</si>
  <si>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</si>
  <si>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</si>
  <si>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</si>
  <si>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</si>
  <si>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</si>
  <si>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</si>
  <si>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</si>
  <si>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</si>
  <si>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</si>
  <si>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</si>
  <si>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</si>
  <si>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</si>
  <si>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</si>
  <si>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</si>
  <si>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</si>
  <si>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</si>
  <si>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</si>
  <si>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</si>
  <si>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</si>
  <si>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</si>
  <si>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</si>
  <si>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</si>
  <si>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</si>
  <si>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</si>
  <si>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</si>
  <si>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</si>
  <si>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</si>
  <si>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</si>
  <si>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</si>
  <si>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</si>
  <si>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</si>
  <si>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</si>
  <si>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</si>
  <si>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</si>
  <si>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</si>
  <si>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</si>
  <si>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</si>
  <si>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</si>
  <si>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</si>
  <si>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</si>
  <si>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</si>
  <si>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</si>
  <si>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</si>
  <si>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</si>
  <si>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</si>
  <si>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</si>
  <si>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</si>
  <si>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</si>
  <si>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</si>
  <si>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</si>
  <si>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</si>
  <si>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</si>
  <si>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</si>
  <si>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</si>
  <si>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</si>
  <si>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</si>
  <si>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</si>
  <si>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</si>
  <si>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</si>
  <si>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</si>
  <si>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</si>
  <si>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</si>
  <si>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</si>
  <si>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</si>
  <si>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</si>
  <si>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</si>
  <si>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</si>
  <si>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</si>
  <si>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</si>
  <si>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</si>
  <si>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</si>
  <si>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</si>
  <si>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</si>
  <si>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</si>
  <si>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</si>
  <si>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</si>
  <si>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</si>
  <si>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</si>
  <si>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</si>
  <si>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</si>
  <si>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</si>
  <si>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</si>
  <si>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</si>
  <si>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</si>
  <si>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</si>
  <si>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</si>
  <si>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</si>
  <si>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</si>
  <si>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</si>
  <si>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</si>
  <si>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</si>
  <si>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</si>
  <si>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</si>
  <si>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</si>
  <si>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</si>
  <si>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</si>
  <si>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</si>
  <si>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</si>
  <si>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</si>
  <si>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</si>
  <si>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</si>
  <si>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</si>
  <si>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</si>
  <si>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</si>
  <si>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</si>
  <si>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</si>
  <si>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</si>
  <si>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</si>
  <si>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</si>
  <si>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</si>
  <si>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</si>
  <si>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</si>
  <si>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</si>
  <si>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</si>
  <si>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</si>
  <si>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</si>
  <si>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</si>
  <si>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</si>
  <si>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</si>
  <si>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</si>
  <si>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</si>
  <si>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</si>
  <si>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</si>
  <si>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</si>
  <si>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</si>
  <si>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</si>
  <si>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</si>
  <si>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</si>
  <si>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</si>
  <si>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</si>
  <si>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</si>
  <si>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</si>
  <si>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</si>
  <si>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</si>
  <si>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</si>
  <si>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</si>
  <si>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</si>
  <si>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</si>
  <si>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</si>
  <si>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</si>
  <si>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</si>
  <si>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</si>
  <si>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</si>
  <si>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</si>
  <si>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</si>
  <si>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</si>
  <si>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</si>
  <si>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</si>
  <si>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</si>
  <si>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</si>
  <si>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</si>
  <si>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</si>
  <si>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</si>
  <si>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</si>
  <si>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</si>
  <si>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</si>
  <si>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</si>
  <si>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</si>
  <si>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</si>
  <si>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</si>
  <si>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</si>
  <si>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</si>
  <si>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</si>
  <si>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</si>
  <si>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</si>
  <si>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</si>
  <si>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</si>
  <si>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</si>
  <si>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</si>
  <si>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</si>
  <si>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</si>
  <si>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</si>
  <si>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</si>
  <si>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</si>
  <si>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</si>
  <si>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</si>
  <si>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</si>
  <si>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</si>
  <si>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</si>
  <si>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</si>
  <si>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</si>
  <si>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</si>
  <si>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</si>
  <si>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</si>
  <si>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</si>
  <si>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</si>
  <si>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</si>
  <si>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</si>
  <si>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</si>
  <si>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</si>
  <si>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</si>
  <si>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</si>
  <si>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</si>
  <si>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</si>
  <si>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</si>
  <si>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</si>
  <si>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</si>
  <si>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</si>
  <si>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</si>
  <si>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</si>
  <si>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</si>
  <si>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</si>
  <si>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</si>
  <si>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</si>
  <si>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</si>
  <si>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</si>
  <si>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</si>
  <si>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</si>
  <si>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</si>
  <si>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</si>
  <si>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</si>
  <si>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</si>
  <si>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</si>
  <si>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</si>
  <si>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</si>
  <si>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</si>
  <si>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</si>
  <si>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</si>
  <si>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</si>
  <si>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</si>
  <si>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</si>
  <si>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</si>
  <si>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</si>
  <si>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</si>
  <si>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</si>
  <si>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</si>
  <si>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</si>
  <si>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</si>
  <si>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</si>
  <si>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</si>
  <si>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</si>
  <si>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</si>
  <si>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</si>
  <si>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</si>
  <si>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</si>
  <si>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</si>
  <si>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</si>
  <si>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</si>
  <si>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</si>
  <si>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</si>
  <si>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</si>
  <si>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</si>
  <si>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</si>
  <si>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</si>
  <si>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</si>
  <si>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</si>
  <si>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</si>
  <si>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</si>
  <si>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</si>
  <si>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</si>
  <si>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</si>
  <si>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</si>
  <si>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</si>
  <si>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</si>
  <si>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</si>
  <si>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</si>
  <si>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</si>
  <si>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</si>
  <si>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</si>
  <si>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</si>
  <si>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</si>
  <si>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</si>
  <si>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</si>
  <si>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</si>
  <si>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</si>
  <si>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</si>
  <si>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</si>
  <si>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</si>
  <si>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</si>
  <si>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</si>
  <si>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</si>
  <si>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</si>
  <si>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</si>
  <si>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</si>
  <si>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</si>
  <si>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</si>
  <si>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</si>
  <si>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</si>
  <si>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</si>
  <si>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</si>
  <si>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</si>
  <si>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</si>
  <si>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</si>
  <si>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</si>
  <si>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</si>
  <si>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</si>
  <si>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</si>
  <si>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</si>
  <si>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</si>
  <si>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</si>
  <si>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</si>
  <si>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</si>
  <si>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</si>
  <si>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</si>
  <si>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</si>
  <si>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</si>
  <si>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</si>
  <si>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</si>
  <si>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</si>
  <si>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</si>
  <si>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</si>
  <si>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</si>
  <si>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</si>
  <si>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</si>
  <si>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</si>
  <si>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</si>
  <si>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</si>
  <si>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</si>
  <si>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</si>
  <si>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</si>
  <si>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</si>
  <si>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</si>
  <si>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</si>
  <si>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</si>
  <si>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</si>
  <si>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</si>
  <si>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</si>
  <si>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</si>
  <si>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</si>
  <si>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</si>
  <si>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</si>
  <si>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</si>
  <si>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</si>
  <si>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</si>
  <si>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</si>
  <si>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</si>
  <si>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</si>
  <si>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</si>
  <si>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</si>
  <si>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</si>
  <si>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</si>
  <si>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</si>
  <si>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</si>
  <si>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</si>
  <si>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</si>
  <si>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</si>
  <si>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</si>
  <si>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</si>
  <si>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COOPERATIVA SANTA CLARA LTDA</t>
  </si>
  <si>
    <t>88587357002455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</si>
</sst>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163.80000000000001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4" t="s">
        <v>3676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7" t="str">
        <f>IF(Identificação!B2=0,"",Identificação!B2)</f>
        <v>Pregão Presencial</v>
      </c>
      <c r="D2" s="207"/>
      <c r="E2" s="207"/>
      <c r="F2" s="207"/>
      <c r="G2" s="207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13" t="s">
        <v>153</v>
      </c>
      <c r="B3" s="214"/>
      <c r="C3" s="215" t="str">
        <f>IF(Identificação!B3=0,"",Identificação!B3)</f>
        <v>materiais de copa e cozinha</v>
      </c>
      <c r="D3" s="215"/>
      <c r="E3" s="215"/>
      <c r="F3" s="215"/>
      <c r="G3" s="215"/>
      <c r="H3" s="215"/>
      <c r="I3" s="215"/>
      <c r="J3" s="215"/>
      <c r="K3" s="216"/>
      <c r="L3" s="144"/>
      <c r="M3" s="144"/>
    </row>
    <row r="4" spans="1:18" s="45" customFormat="1" ht="15.75" thickBot="1" x14ac:dyDescent="0.3">
      <c r="A4" s="46" t="s">
        <v>176</v>
      </c>
      <c r="B4" s="47"/>
      <c r="C4" s="209" t="str">
        <f>IF(Identificação!B4=0,"",Identificação!B4)</f>
        <v>prefeitura de cotipora</v>
      </c>
      <c r="D4" s="209"/>
      <c r="E4" s="209"/>
      <c r="F4" s="209"/>
      <c r="G4" s="209"/>
      <c r="H4" s="209"/>
      <c r="I4" s="20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9" t="str">
        <f>IF(Identificação!B5=0,"",Identificação!B5)</f>
        <v>Compras</v>
      </c>
      <c r="D5" s="209"/>
      <c r="E5" s="209"/>
      <c r="F5" s="209"/>
      <c r="G5" s="21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1">
        <f>SUMIFS(K12:K39953,B12:B39953,"&gt;0",K12:K39953,"&lt;&gt;0")</f>
        <v>51724.110000000022</v>
      </c>
      <c r="D6" s="211"/>
      <c r="E6" s="211"/>
      <c r="F6" s="211"/>
      <c r="G6" s="21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6" t="s">
        <v>3762</v>
      </c>
      <c r="B10" s="196" t="s">
        <v>3760</v>
      </c>
      <c r="C10" s="196" t="s">
        <v>3761</v>
      </c>
      <c r="D10" s="200" t="s">
        <v>3675</v>
      </c>
      <c r="E10" s="198" t="s">
        <v>168</v>
      </c>
      <c r="F10" s="202" t="s">
        <v>3674</v>
      </c>
      <c r="G10" s="200" t="s">
        <v>156</v>
      </c>
      <c r="H10" s="221" t="s">
        <v>165</v>
      </c>
      <c r="I10" s="222"/>
      <c r="J10" s="222"/>
      <c r="K10" s="222"/>
      <c r="L10" s="222"/>
      <c r="M10" s="223"/>
      <c r="N10" s="217" t="s">
        <v>177</v>
      </c>
      <c r="O10" s="218"/>
      <c r="P10" s="219" t="s">
        <v>178</v>
      </c>
      <c r="Q10" s="220"/>
      <c r="R10" s="208" t="s">
        <v>3678</v>
      </c>
    </row>
    <row r="11" spans="1:18" s="40" customFormat="1" ht="45" x14ac:dyDescent="0.25">
      <c r="A11" s="197"/>
      <c r="B11" s="197"/>
      <c r="C11" s="197"/>
      <c r="D11" s="201"/>
      <c r="E11" s="199"/>
      <c r="F11" s="203"/>
      <c r="G11" s="20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8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H4" sqref="H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Pregão Presencial</v>
      </c>
      <c r="D2" s="239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materiais de copa e cozinha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163.80000000000001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>
        <v>7.8</v>
      </c>
      <c r="H48" s="156">
        <f t="shared" si="1"/>
        <v>163.80000000000001</v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2023-02-09T11:48:38Z</dcterms:modified>
</cp:coreProperties>
</file>