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PRESENCIAL\CONCORRENCIA Nº 07-2026 PONTE ALTA\DOCUMENTOS ENGENHARIA\"/>
    </mc:Choice>
  </mc:AlternateContent>
  <xr:revisionPtr revIDLastSave="0" documentId="13_ncr:1_{4B810A0D-17B9-4B1B-BDD4-E7FD6FC1B67E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3" l="1"/>
  <c r="K53" i="3"/>
  <c r="B52" i="3"/>
  <c r="K52" i="3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F79" i="6"/>
  <c r="H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H105" i="6" s="1"/>
  <c r="F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H109" i="6" s="1"/>
  <c r="F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H113" i="6" s="1"/>
  <c r="F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H117" i="6" s="1"/>
  <c r="F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H125" i="6" s="1"/>
  <c r="F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H129" i="6" s="1"/>
  <c r="F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H132" i="6" s="1"/>
  <c r="F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H137" i="6" s="1"/>
  <c r="F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H141" i="6" s="1"/>
  <c r="F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H157" i="6" s="1"/>
  <c r="F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H161" i="6" s="1"/>
  <c r="F161" i="6"/>
  <c r="A162" i="6"/>
  <c r="C162" i="6"/>
  <c r="D162" i="6"/>
  <c r="E162" i="6"/>
  <c r="F162" i="6"/>
  <c r="H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H169" i="6" s="1"/>
  <c r="F169" i="6"/>
  <c r="A170" i="6"/>
  <c r="C170" i="6"/>
  <c r="D170" i="6"/>
  <c r="E170" i="6"/>
  <c r="F170" i="6"/>
  <c r="H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H184" i="6" s="1"/>
  <c r="F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F189" i="6"/>
  <c r="H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H192" i="6" s="1"/>
  <c r="F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H197" i="6" s="1"/>
  <c r="F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H200" i="6" s="1"/>
  <c r="F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H209" i="6" s="1"/>
  <c r="F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H221" i="6" s="1"/>
  <c r="F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H228" i="6" s="1"/>
  <c r="F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H232" i="6" s="1"/>
  <c r="F232" i="6"/>
  <c r="A233" i="6"/>
  <c r="C233" i="6"/>
  <c r="D233" i="6"/>
  <c r="E233" i="6"/>
  <c r="H233" i="6" s="1"/>
  <c r="F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H237" i="6" s="1"/>
  <c r="F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H248" i="6" s="1"/>
  <c r="F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H252" i="6" s="1"/>
  <c r="F252" i="6"/>
  <c r="A253" i="6"/>
  <c r="C253" i="6"/>
  <c r="D253" i="6"/>
  <c r="E253" i="6"/>
  <c r="H253" i="6" s="1"/>
  <c r="F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H256" i="6" s="1"/>
  <c r="F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H265" i="6" s="1"/>
  <c r="F265" i="6"/>
  <c r="A266" i="6"/>
  <c r="C266" i="6"/>
  <c r="D266" i="6"/>
  <c r="E266" i="6"/>
  <c r="H266" i="6" s="1"/>
  <c r="F266" i="6"/>
  <c r="A267" i="6"/>
  <c r="C267" i="6"/>
  <c r="D267" i="6"/>
  <c r="E267" i="6"/>
  <c r="H267" i="6" s="1"/>
  <c r="F267" i="6"/>
  <c r="A268" i="6"/>
  <c r="C268" i="6"/>
  <c r="D268" i="6"/>
  <c r="E268" i="6"/>
  <c r="H268" i="6" s="1"/>
  <c r="F268" i="6"/>
  <c r="A269" i="6"/>
  <c r="C269" i="6"/>
  <c r="D269" i="6"/>
  <c r="E269" i="6"/>
  <c r="H269" i="6" s="1"/>
  <c r="F269" i="6"/>
  <c r="A270" i="6"/>
  <c r="C270" i="6"/>
  <c r="D270" i="6"/>
  <c r="E270" i="6"/>
  <c r="H270" i="6" s="1"/>
  <c r="F270" i="6"/>
  <c r="A271" i="6"/>
  <c r="C271" i="6"/>
  <c r="D271" i="6"/>
  <c r="E271" i="6"/>
  <c r="H271" i="6" s="1"/>
  <c r="F271" i="6"/>
  <c r="A272" i="6"/>
  <c r="C272" i="6"/>
  <c r="D272" i="6"/>
  <c r="E272" i="6"/>
  <c r="H272" i="6" s="1"/>
  <c r="F272" i="6"/>
  <c r="A273" i="6"/>
  <c r="C273" i="6"/>
  <c r="D273" i="6"/>
  <c r="E273" i="6"/>
  <c r="F273" i="6"/>
  <c r="H273" i="6"/>
  <c r="A274" i="6"/>
  <c r="C274" i="6"/>
  <c r="D274" i="6"/>
  <c r="E274" i="6"/>
  <c r="H274" i="6" s="1"/>
  <c r="F274" i="6"/>
  <c r="A275" i="6"/>
  <c r="C275" i="6"/>
  <c r="D275" i="6"/>
  <c r="E275" i="6"/>
  <c r="H275" i="6" s="1"/>
  <c r="F275" i="6"/>
  <c r="A276" i="6"/>
  <c r="C276" i="6"/>
  <c r="D276" i="6"/>
  <c r="E276" i="6"/>
  <c r="H276" i="6" s="1"/>
  <c r="F276" i="6"/>
  <c r="A277" i="6"/>
  <c r="C277" i="6"/>
  <c r="D277" i="6"/>
  <c r="E277" i="6"/>
  <c r="H277" i="6" s="1"/>
  <c r="F277" i="6"/>
  <c r="A278" i="6"/>
  <c r="C278" i="6"/>
  <c r="D278" i="6"/>
  <c r="E278" i="6"/>
  <c r="F278" i="6"/>
  <c r="H278" i="6"/>
  <c r="A279" i="6"/>
  <c r="C279" i="6"/>
  <c r="D279" i="6"/>
  <c r="E279" i="6"/>
  <c r="H279" i="6" s="1"/>
  <c r="F279" i="6"/>
  <c r="A280" i="6"/>
  <c r="C280" i="6"/>
  <c r="D280" i="6"/>
  <c r="E280" i="6"/>
  <c r="H280" i="6" s="1"/>
  <c r="F280" i="6"/>
  <c r="A281" i="6"/>
  <c r="C281" i="6"/>
  <c r="D281" i="6"/>
  <c r="E281" i="6"/>
  <c r="H281" i="6" s="1"/>
  <c r="F281" i="6"/>
  <c r="A282" i="6"/>
  <c r="C282" i="6"/>
  <c r="D282" i="6"/>
  <c r="E282" i="6"/>
  <c r="H282" i="6" s="1"/>
  <c r="F282" i="6"/>
  <c r="A283" i="6"/>
  <c r="C283" i="6"/>
  <c r="D283" i="6"/>
  <c r="E283" i="6"/>
  <c r="H283" i="6" s="1"/>
  <c r="F283" i="6"/>
  <c r="A284" i="6"/>
  <c r="C284" i="6"/>
  <c r="D284" i="6"/>
  <c r="E284" i="6"/>
  <c r="H284" i="6" s="1"/>
  <c r="F284" i="6"/>
  <c r="A285" i="6"/>
  <c r="C285" i="6"/>
  <c r="D285" i="6"/>
  <c r="E285" i="6"/>
  <c r="H285" i="6" s="1"/>
  <c r="F285" i="6"/>
  <c r="A286" i="6"/>
  <c r="C286" i="6"/>
  <c r="D286" i="6"/>
  <c r="E286" i="6"/>
  <c r="H286" i="6" s="1"/>
  <c r="F286" i="6"/>
  <c r="A287" i="6"/>
  <c r="C287" i="6"/>
  <c r="D287" i="6"/>
  <c r="E287" i="6"/>
  <c r="H287" i="6" s="1"/>
  <c r="F287" i="6"/>
  <c r="A288" i="6"/>
  <c r="C288" i="6"/>
  <c r="D288" i="6"/>
  <c r="E288" i="6"/>
  <c r="H288" i="6" s="1"/>
  <c r="F288" i="6"/>
  <c r="A289" i="6"/>
  <c r="C289" i="6"/>
  <c r="D289" i="6"/>
  <c r="E289" i="6"/>
  <c r="H289" i="6" s="1"/>
  <c r="F289" i="6"/>
  <c r="A290" i="6"/>
  <c r="C290" i="6"/>
  <c r="D290" i="6"/>
  <c r="E290" i="6"/>
  <c r="H290" i="6" s="1"/>
  <c r="F290" i="6"/>
  <c r="A291" i="6"/>
  <c r="C291" i="6"/>
  <c r="D291" i="6"/>
  <c r="E291" i="6"/>
  <c r="H291" i="6" s="1"/>
  <c r="F291" i="6"/>
  <c r="A292" i="6"/>
  <c r="C292" i="6"/>
  <c r="D292" i="6"/>
  <c r="E292" i="6"/>
  <c r="H292" i="6" s="1"/>
  <c r="F292" i="6"/>
  <c r="A293" i="6"/>
  <c r="C293" i="6"/>
  <c r="D293" i="6"/>
  <c r="E293" i="6"/>
  <c r="H293" i="6" s="1"/>
  <c r="F293" i="6"/>
  <c r="A294" i="6"/>
  <c r="C294" i="6"/>
  <c r="D294" i="6"/>
  <c r="E294" i="6"/>
  <c r="H294" i="6" s="1"/>
  <c r="F294" i="6"/>
  <c r="A295" i="6"/>
  <c r="C295" i="6"/>
  <c r="D295" i="6"/>
  <c r="E295" i="6"/>
  <c r="H295" i="6" s="1"/>
  <c r="F295" i="6"/>
  <c r="A296" i="6"/>
  <c r="C296" i="6"/>
  <c r="D296" i="6"/>
  <c r="E296" i="6"/>
  <c r="H296" i="6" s="1"/>
  <c r="F296" i="6"/>
  <c r="A297" i="6"/>
  <c r="C297" i="6"/>
  <c r="D297" i="6"/>
  <c r="E297" i="6"/>
  <c r="H297" i="6" s="1"/>
  <c r="F297" i="6"/>
  <c r="A298" i="6"/>
  <c r="C298" i="6"/>
  <c r="D298" i="6"/>
  <c r="E298" i="6"/>
  <c r="H298" i="6" s="1"/>
  <c r="F298" i="6"/>
  <c r="A299" i="6"/>
  <c r="C299" i="6"/>
  <c r="D299" i="6"/>
  <c r="E299" i="6"/>
  <c r="H299" i="6" s="1"/>
  <c r="F299" i="6"/>
  <c r="A300" i="6"/>
  <c r="C300" i="6"/>
  <c r="D300" i="6"/>
  <c r="E300" i="6"/>
  <c r="H300" i="6" s="1"/>
  <c r="F300" i="6"/>
  <c r="A301" i="6"/>
  <c r="C301" i="6"/>
  <c r="D301" i="6"/>
  <c r="E301" i="6"/>
  <c r="H301" i="6" s="1"/>
  <c r="F301" i="6"/>
  <c r="A302" i="6"/>
  <c r="C302" i="6"/>
  <c r="D302" i="6"/>
  <c r="E302" i="6"/>
  <c r="H302" i="6" s="1"/>
  <c r="F302" i="6"/>
  <c r="A303" i="6"/>
  <c r="C303" i="6"/>
  <c r="D303" i="6"/>
  <c r="E303" i="6"/>
  <c r="H303" i="6" s="1"/>
  <c r="F303" i="6"/>
  <c r="A304" i="6"/>
  <c r="C304" i="6"/>
  <c r="D304" i="6"/>
  <c r="E304" i="6"/>
  <c r="H304" i="6" s="1"/>
  <c r="F304" i="6"/>
  <c r="A305" i="6"/>
  <c r="C305" i="6"/>
  <c r="D305" i="6"/>
  <c r="E305" i="6"/>
  <c r="H305" i="6" s="1"/>
  <c r="F305" i="6"/>
  <c r="A306" i="6"/>
  <c r="C306" i="6"/>
  <c r="D306" i="6"/>
  <c r="E306" i="6"/>
  <c r="H306" i="6" s="1"/>
  <c r="F306" i="6"/>
  <c r="A307" i="6"/>
  <c r="C307" i="6"/>
  <c r="D307" i="6"/>
  <c r="E307" i="6"/>
  <c r="H307" i="6" s="1"/>
  <c r="F307" i="6"/>
  <c r="A308" i="6"/>
  <c r="C308" i="6"/>
  <c r="D308" i="6"/>
  <c r="E308" i="6"/>
  <c r="H308" i="6" s="1"/>
  <c r="F308" i="6"/>
  <c r="A309" i="6"/>
  <c r="C309" i="6"/>
  <c r="D309" i="6"/>
  <c r="E309" i="6"/>
  <c r="H309" i="6" s="1"/>
  <c r="F309" i="6"/>
  <c r="A310" i="6"/>
  <c r="C310" i="6"/>
  <c r="D310" i="6"/>
  <c r="E310" i="6"/>
  <c r="H310" i="6" s="1"/>
  <c r="F310" i="6"/>
  <c r="A311" i="6"/>
  <c r="C311" i="6"/>
  <c r="D311" i="6"/>
  <c r="E311" i="6"/>
  <c r="H311" i="6" s="1"/>
  <c r="F311" i="6"/>
  <c r="A312" i="6"/>
  <c r="C312" i="6"/>
  <c r="D312" i="6"/>
  <c r="E312" i="6"/>
  <c r="H312" i="6" s="1"/>
  <c r="F312" i="6"/>
  <c r="A313" i="6"/>
  <c r="C313" i="6"/>
  <c r="D313" i="6"/>
  <c r="E313" i="6"/>
  <c r="H313" i="6" s="1"/>
  <c r="F313" i="6"/>
  <c r="A314" i="6"/>
  <c r="C314" i="6"/>
  <c r="D314" i="6"/>
  <c r="E314" i="6"/>
  <c r="H314" i="6" s="1"/>
  <c r="F314" i="6"/>
  <c r="A315" i="6"/>
  <c r="C315" i="6"/>
  <c r="D315" i="6"/>
  <c r="E315" i="6"/>
  <c r="H315" i="6" s="1"/>
  <c r="F315" i="6"/>
  <c r="A316" i="6"/>
  <c r="C316" i="6"/>
  <c r="D316" i="6"/>
  <c r="E316" i="6"/>
  <c r="H316" i="6" s="1"/>
  <c r="F316" i="6"/>
  <c r="A317" i="6"/>
  <c r="C317" i="6"/>
  <c r="D317" i="6"/>
  <c r="E317" i="6"/>
  <c r="H317" i="6" s="1"/>
  <c r="F317" i="6"/>
  <c r="A318" i="6"/>
  <c r="C318" i="6"/>
  <c r="D318" i="6"/>
  <c r="E318" i="6"/>
  <c r="H318" i="6" s="1"/>
  <c r="F318" i="6"/>
  <c r="A319" i="6"/>
  <c r="C319" i="6"/>
  <c r="D319" i="6"/>
  <c r="E319" i="6"/>
  <c r="H319" i="6" s="1"/>
  <c r="F319" i="6"/>
  <c r="A320" i="6"/>
  <c r="C320" i="6"/>
  <c r="D320" i="6"/>
  <c r="E320" i="6"/>
  <c r="H320" i="6" s="1"/>
  <c r="F320" i="6"/>
  <c r="A321" i="6"/>
  <c r="C321" i="6"/>
  <c r="D321" i="6"/>
  <c r="E321" i="6"/>
  <c r="H321" i="6" s="1"/>
  <c r="F321" i="6"/>
  <c r="A322" i="6"/>
  <c r="C322" i="6"/>
  <c r="D322" i="6"/>
  <c r="E322" i="6"/>
  <c r="H322" i="6" s="1"/>
  <c r="F322" i="6"/>
  <c r="A323" i="6"/>
  <c r="C323" i="6"/>
  <c r="D323" i="6"/>
  <c r="E323" i="6"/>
  <c r="H323" i="6" s="1"/>
  <c r="F323" i="6"/>
  <c r="A324" i="6"/>
  <c r="C324" i="6"/>
  <c r="D324" i="6"/>
  <c r="E324" i="6"/>
  <c r="H324" i="6" s="1"/>
  <c r="F324" i="6"/>
  <c r="A325" i="6"/>
  <c r="C325" i="6"/>
  <c r="D325" i="6"/>
  <c r="E325" i="6"/>
  <c r="H325" i="6" s="1"/>
  <c r="F325" i="6"/>
  <c r="A326" i="6"/>
  <c r="C326" i="6"/>
  <c r="D326" i="6"/>
  <c r="E326" i="6"/>
  <c r="H326" i="6" s="1"/>
  <c r="F326" i="6"/>
  <c r="A327" i="6"/>
  <c r="C327" i="6"/>
  <c r="D327" i="6"/>
  <c r="E327" i="6"/>
  <c r="H327" i="6" s="1"/>
  <c r="F327" i="6"/>
  <c r="A328" i="6"/>
  <c r="C328" i="6"/>
  <c r="D328" i="6"/>
  <c r="E328" i="6"/>
  <c r="H328" i="6" s="1"/>
  <c r="F328" i="6"/>
  <c r="A329" i="6"/>
  <c r="C329" i="6"/>
  <c r="D329" i="6"/>
  <c r="E329" i="6"/>
  <c r="F329" i="6"/>
  <c r="H329" i="6"/>
  <c r="A330" i="6"/>
  <c r="C330" i="6"/>
  <c r="D330" i="6"/>
  <c r="E330" i="6"/>
  <c r="H330" i="6" s="1"/>
  <c r="F330" i="6"/>
  <c r="A331" i="6"/>
  <c r="C331" i="6"/>
  <c r="D331" i="6"/>
  <c r="E331" i="6"/>
  <c r="H331" i="6" s="1"/>
  <c r="F331" i="6"/>
  <c r="A332" i="6"/>
  <c r="C332" i="6"/>
  <c r="D332" i="6"/>
  <c r="E332" i="6"/>
  <c r="H332" i="6" s="1"/>
  <c r="F332" i="6"/>
  <c r="A333" i="6"/>
  <c r="C333" i="6"/>
  <c r="D333" i="6"/>
  <c r="E333" i="6"/>
  <c r="H333" i="6" s="1"/>
  <c r="F333" i="6"/>
  <c r="A334" i="6"/>
  <c r="C334" i="6"/>
  <c r="D334" i="6"/>
  <c r="E334" i="6"/>
  <c r="H334" i="6" s="1"/>
  <c r="F334" i="6"/>
  <c r="A335" i="6"/>
  <c r="C335" i="6"/>
  <c r="D335" i="6"/>
  <c r="E335" i="6"/>
  <c r="H335" i="6" s="1"/>
  <c r="F335" i="6"/>
  <c r="A336" i="6"/>
  <c r="C336" i="6"/>
  <c r="D336" i="6"/>
  <c r="E336" i="6"/>
  <c r="H336" i="6" s="1"/>
  <c r="F336" i="6"/>
  <c r="A337" i="6"/>
  <c r="C337" i="6"/>
  <c r="D337" i="6"/>
  <c r="E337" i="6"/>
  <c r="H337" i="6" s="1"/>
  <c r="F337" i="6"/>
  <c r="A338" i="6"/>
  <c r="C338" i="6"/>
  <c r="D338" i="6"/>
  <c r="E338" i="6"/>
  <c r="H338" i="6" s="1"/>
  <c r="F338" i="6"/>
  <c r="A339" i="6"/>
  <c r="C339" i="6"/>
  <c r="D339" i="6"/>
  <c r="E339" i="6"/>
  <c r="H339" i="6" s="1"/>
  <c r="F339" i="6"/>
  <c r="A340" i="6"/>
  <c r="C340" i="6"/>
  <c r="D340" i="6"/>
  <c r="E340" i="6"/>
  <c r="H340" i="6" s="1"/>
  <c r="F340" i="6"/>
  <c r="A341" i="6"/>
  <c r="C341" i="6"/>
  <c r="D341" i="6"/>
  <c r="E341" i="6"/>
  <c r="H341" i="6" s="1"/>
  <c r="F341" i="6"/>
  <c r="A342" i="6"/>
  <c r="C342" i="6"/>
  <c r="D342" i="6"/>
  <c r="E342" i="6"/>
  <c r="H342" i="6" s="1"/>
  <c r="F342" i="6"/>
  <c r="A343" i="6"/>
  <c r="C343" i="6"/>
  <c r="D343" i="6"/>
  <c r="E343" i="6"/>
  <c r="H343" i="6" s="1"/>
  <c r="F343" i="6"/>
  <c r="A344" i="6"/>
  <c r="C344" i="6"/>
  <c r="D344" i="6"/>
  <c r="E344" i="6"/>
  <c r="H344" i="6" s="1"/>
  <c r="F344" i="6"/>
  <c r="A345" i="6"/>
  <c r="C345" i="6"/>
  <c r="D345" i="6"/>
  <c r="E345" i="6"/>
  <c r="H345" i="6" s="1"/>
  <c r="F345" i="6"/>
  <c r="A346" i="6"/>
  <c r="C346" i="6"/>
  <c r="D346" i="6"/>
  <c r="E346" i="6"/>
  <c r="H346" i="6" s="1"/>
  <c r="F346" i="6"/>
  <c r="A347" i="6"/>
  <c r="C347" i="6"/>
  <c r="D347" i="6"/>
  <c r="E347" i="6"/>
  <c r="H347" i="6" s="1"/>
  <c r="F347" i="6"/>
  <c r="B250" i="3"/>
  <c r="B250" i="6" s="1"/>
  <c r="O114" i="3"/>
  <c r="Q114" i="3"/>
  <c r="O115" i="3"/>
  <c r="Q115" i="3"/>
  <c r="O116" i="3"/>
  <c r="Q116" i="3"/>
  <c r="B117" i="6"/>
  <c r="O117" i="3"/>
  <c r="Q117" i="3"/>
  <c r="B118" i="6"/>
  <c r="O118" i="3"/>
  <c r="Q118" i="3"/>
  <c r="O119" i="3"/>
  <c r="Q119" i="3"/>
  <c r="O120" i="3"/>
  <c r="Q120" i="3"/>
  <c r="O121" i="3"/>
  <c r="Q121" i="3"/>
  <c r="O122" i="3"/>
  <c r="Q122" i="3"/>
  <c r="O123" i="3"/>
  <c r="Q123" i="3"/>
  <c r="O124" i="3"/>
  <c r="Q124" i="3"/>
  <c r="O125" i="3"/>
  <c r="Q125" i="3"/>
  <c r="O126" i="3"/>
  <c r="Q126" i="3"/>
  <c r="O127" i="3"/>
  <c r="Q127" i="3"/>
  <c r="O128" i="3"/>
  <c r="Q128" i="3"/>
  <c r="O129" i="3"/>
  <c r="Q129" i="3"/>
  <c r="O130" i="3"/>
  <c r="Q130" i="3"/>
  <c r="B131" i="6"/>
  <c r="O131" i="3"/>
  <c r="Q131" i="3"/>
  <c r="O132" i="3"/>
  <c r="Q132" i="3"/>
  <c r="O133" i="3"/>
  <c r="Q133" i="3"/>
  <c r="O134" i="3"/>
  <c r="Q134" i="3"/>
  <c r="O135" i="3"/>
  <c r="Q135" i="3"/>
  <c r="O136" i="3"/>
  <c r="Q136" i="3"/>
  <c r="O137" i="3"/>
  <c r="Q137" i="3"/>
  <c r="O138" i="3"/>
  <c r="Q138" i="3"/>
  <c r="O139" i="3"/>
  <c r="Q139" i="3"/>
  <c r="O140" i="3"/>
  <c r="Q140" i="3"/>
  <c r="O141" i="3"/>
  <c r="Q141" i="3"/>
  <c r="O142" i="3"/>
  <c r="Q142" i="3"/>
  <c r="O143" i="3"/>
  <c r="Q143" i="3"/>
  <c r="O144" i="3"/>
  <c r="Q144" i="3"/>
  <c r="O145" i="3"/>
  <c r="Q145" i="3"/>
  <c r="O146" i="3"/>
  <c r="Q146" i="3"/>
  <c r="O147" i="3"/>
  <c r="Q147" i="3"/>
  <c r="O148" i="3"/>
  <c r="Q148" i="3"/>
  <c r="B149" i="6"/>
  <c r="O149" i="3"/>
  <c r="Q149" i="3"/>
  <c r="O150" i="3"/>
  <c r="Q150" i="3"/>
  <c r="B151" i="6"/>
  <c r="O151" i="3"/>
  <c r="Q151" i="3"/>
  <c r="B152" i="6"/>
  <c r="O152" i="3"/>
  <c r="Q152" i="3"/>
  <c r="O153" i="3"/>
  <c r="Q153" i="3"/>
  <c r="O154" i="3"/>
  <c r="Q154" i="3"/>
  <c r="O155" i="3"/>
  <c r="Q155" i="3"/>
  <c r="O156" i="3"/>
  <c r="Q156" i="3"/>
  <c r="O157" i="3"/>
  <c r="Q157" i="3"/>
  <c r="O158" i="3"/>
  <c r="Q158" i="3"/>
  <c r="O159" i="3"/>
  <c r="Q159" i="3"/>
  <c r="O160" i="3"/>
  <c r="Q160" i="3"/>
  <c r="O161" i="3"/>
  <c r="Q161" i="3"/>
  <c r="O162" i="3"/>
  <c r="Q162" i="3"/>
  <c r="O163" i="3"/>
  <c r="Q163" i="3"/>
  <c r="O164" i="3"/>
  <c r="Q164" i="3"/>
  <c r="O165" i="3"/>
  <c r="Q165" i="3"/>
  <c r="O166" i="3"/>
  <c r="Q166" i="3"/>
  <c r="O167" i="3"/>
  <c r="Q167" i="3"/>
  <c r="O168" i="3"/>
  <c r="Q168" i="3"/>
  <c r="O169" i="3"/>
  <c r="Q169" i="3"/>
  <c r="O170" i="3"/>
  <c r="Q170" i="3"/>
  <c r="O171" i="3"/>
  <c r="Q171" i="3"/>
  <c r="O172" i="3"/>
  <c r="Q172" i="3"/>
  <c r="O173" i="3"/>
  <c r="Q173" i="3"/>
  <c r="O174" i="3"/>
  <c r="Q174" i="3"/>
  <c r="O175" i="3"/>
  <c r="Q175" i="3"/>
  <c r="O176" i="3"/>
  <c r="Q176" i="3"/>
  <c r="O177" i="3"/>
  <c r="Q177" i="3"/>
  <c r="O178" i="3"/>
  <c r="Q178" i="3"/>
  <c r="O179" i="3"/>
  <c r="Q179" i="3"/>
  <c r="O180" i="3"/>
  <c r="Q180" i="3"/>
  <c r="O181" i="3"/>
  <c r="Q181" i="3"/>
  <c r="B182" i="3"/>
  <c r="B182" i="6" s="1"/>
  <c r="O182" i="3"/>
  <c r="Q182" i="3"/>
  <c r="O183" i="3"/>
  <c r="Q183" i="3"/>
  <c r="O184" i="3"/>
  <c r="Q184" i="3"/>
  <c r="O185" i="3"/>
  <c r="Q185" i="3"/>
  <c r="O186" i="3"/>
  <c r="Q186" i="3"/>
  <c r="O187" i="3"/>
  <c r="Q187" i="3"/>
  <c r="O188" i="3"/>
  <c r="Q188" i="3"/>
  <c r="O189" i="3"/>
  <c r="Q189" i="3"/>
  <c r="O190" i="3"/>
  <c r="Q190" i="3"/>
  <c r="O191" i="3"/>
  <c r="Q191" i="3"/>
  <c r="O192" i="3"/>
  <c r="Q192" i="3"/>
  <c r="B193" i="3"/>
  <c r="B193" i="6" s="1"/>
  <c r="O193" i="3"/>
  <c r="Q193" i="3"/>
  <c r="O194" i="3"/>
  <c r="Q194" i="3"/>
  <c r="O195" i="3"/>
  <c r="Q195" i="3"/>
  <c r="O196" i="3"/>
  <c r="Q196" i="3"/>
  <c r="O197" i="3"/>
  <c r="Q197" i="3"/>
  <c r="O198" i="3"/>
  <c r="Q198" i="3"/>
  <c r="O199" i="3"/>
  <c r="Q199" i="3"/>
  <c r="O200" i="3"/>
  <c r="Q200" i="3"/>
  <c r="O201" i="3"/>
  <c r="Q201" i="3"/>
  <c r="O202" i="3"/>
  <c r="Q202" i="3"/>
  <c r="O203" i="3"/>
  <c r="Q203" i="3"/>
  <c r="O204" i="3"/>
  <c r="Q204" i="3"/>
  <c r="O205" i="3"/>
  <c r="Q205" i="3"/>
  <c r="O206" i="3"/>
  <c r="Q206" i="3"/>
  <c r="O207" i="3"/>
  <c r="Q207" i="3"/>
  <c r="O208" i="3"/>
  <c r="Q208" i="3"/>
  <c r="B209" i="3"/>
  <c r="B209" i="6" s="1"/>
  <c r="O209" i="3"/>
  <c r="Q209" i="3"/>
  <c r="O210" i="3"/>
  <c r="Q210" i="3"/>
  <c r="O211" i="3"/>
  <c r="Q211" i="3"/>
  <c r="O212" i="3"/>
  <c r="Q212" i="3"/>
  <c r="O213" i="3"/>
  <c r="Q213" i="3"/>
  <c r="O214" i="3"/>
  <c r="Q214" i="3"/>
  <c r="O215" i="3"/>
  <c r="Q215" i="3"/>
  <c r="O216" i="3"/>
  <c r="Q216" i="3"/>
  <c r="O217" i="3"/>
  <c r="Q217" i="3"/>
  <c r="B218" i="3"/>
  <c r="B218" i="6" s="1"/>
  <c r="O218" i="3"/>
  <c r="Q218" i="3"/>
  <c r="O219" i="3"/>
  <c r="Q219" i="3"/>
  <c r="O220" i="3"/>
  <c r="Q220" i="3"/>
  <c r="O221" i="3"/>
  <c r="Q221" i="3"/>
  <c r="O222" i="3"/>
  <c r="Q222" i="3"/>
  <c r="O223" i="3"/>
  <c r="Q223" i="3"/>
  <c r="O224" i="3"/>
  <c r="Q224" i="3"/>
  <c r="O225" i="3"/>
  <c r="Q225" i="3"/>
  <c r="O226" i="3"/>
  <c r="Q226" i="3"/>
  <c r="O227" i="3"/>
  <c r="Q227" i="3"/>
  <c r="O228" i="3"/>
  <c r="Q228" i="3"/>
  <c r="O229" i="3"/>
  <c r="Q229" i="3"/>
  <c r="B230" i="3"/>
  <c r="B230" i="6" s="1"/>
  <c r="O230" i="3"/>
  <c r="Q230" i="3"/>
  <c r="O231" i="3"/>
  <c r="Q231" i="3"/>
  <c r="O232" i="3"/>
  <c r="Q232" i="3"/>
  <c r="O233" i="3"/>
  <c r="Q233" i="3"/>
  <c r="O234" i="3"/>
  <c r="Q234" i="3"/>
  <c r="O235" i="3"/>
  <c r="Q235" i="3"/>
  <c r="O236" i="3"/>
  <c r="Q236" i="3"/>
  <c r="O237" i="3"/>
  <c r="Q237" i="3"/>
  <c r="O238" i="3"/>
  <c r="Q238" i="3"/>
  <c r="O239" i="3"/>
  <c r="Q239" i="3"/>
  <c r="O240" i="3"/>
  <c r="Q240" i="3"/>
  <c r="B241" i="3"/>
  <c r="B241" i="6" s="1"/>
  <c r="O241" i="3"/>
  <c r="Q241" i="3"/>
  <c r="O242" i="3"/>
  <c r="Q242" i="3"/>
  <c r="B243" i="3"/>
  <c r="B243" i="6" s="1"/>
  <c r="O243" i="3"/>
  <c r="Q243" i="3"/>
  <c r="O244" i="3"/>
  <c r="Q244" i="3"/>
  <c r="O245" i="3"/>
  <c r="Q245" i="3"/>
  <c r="B246" i="3"/>
  <c r="B246" i="6" s="1"/>
  <c r="O246" i="3"/>
  <c r="Q246" i="3"/>
  <c r="O247" i="3"/>
  <c r="Q247" i="3"/>
  <c r="O248" i="3"/>
  <c r="Q248" i="3"/>
  <c r="K249" i="3"/>
  <c r="B249" i="3" s="1"/>
  <c r="B249" i="6" s="1"/>
  <c r="O249" i="3"/>
  <c r="Q249" i="3"/>
  <c r="O250" i="3"/>
  <c r="Q250" i="3"/>
  <c r="K251" i="3"/>
  <c r="B251" i="3" s="1"/>
  <c r="B251" i="6" s="1"/>
  <c r="O251" i="3"/>
  <c r="Q251" i="3"/>
  <c r="K252" i="3"/>
  <c r="B252" i="3" s="1"/>
  <c r="B252" i="6" s="1"/>
  <c r="O252" i="3"/>
  <c r="Q252" i="3"/>
  <c r="K253" i="3"/>
  <c r="B253" i="3" s="1"/>
  <c r="B253" i="6" s="1"/>
  <c r="O253" i="3"/>
  <c r="Q253" i="3"/>
  <c r="K254" i="3"/>
  <c r="B254" i="3" s="1"/>
  <c r="B254" i="6" s="1"/>
  <c r="O254" i="3"/>
  <c r="Q254" i="3"/>
  <c r="K255" i="3"/>
  <c r="B255" i="3" s="1"/>
  <c r="B255" i="6" s="1"/>
  <c r="O255" i="3"/>
  <c r="Q255" i="3"/>
  <c r="K256" i="3"/>
  <c r="B256" i="3" s="1"/>
  <c r="B256" i="6" s="1"/>
  <c r="O256" i="3"/>
  <c r="Q256" i="3"/>
  <c r="K257" i="3"/>
  <c r="B257" i="3" s="1"/>
  <c r="B257" i="6" s="1"/>
  <c r="O257" i="3"/>
  <c r="Q257" i="3"/>
  <c r="K258" i="3"/>
  <c r="B258" i="3" s="1"/>
  <c r="B258" i="6" s="1"/>
  <c r="O258" i="3"/>
  <c r="Q258" i="3"/>
  <c r="K259" i="3"/>
  <c r="B259" i="3" s="1"/>
  <c r="B259" i="6" s="1"/>
  <c r="O259" i="3"/>
  <c r="Q259" i="3"/>
  <c r="K260" i="3"/>
  <c r="B260" i="3" s="1"/>
  <c r="B260" i="6" s="1"/>
  <c r="O260" i="3"/>
  <c r="Q260" i="3"/>
  <c r="K261" i="3"/>
  <c r="B261" i="3" s="1"/>
  <c r="B261" i="6" s="1"/>
  <c r="O261" i="3"/>
  <c r="Q261" i="3"/>
  <c r="K262" i="3"/>
  <c r="B262" i="3" s="1"/>
  <c r="B262" i="6" s="1"/>
  <c r="O262" i="3"/>
  <c r="Q262" i="3"/>
  <c r="K263" i="3"/>
  <c r="B263" i="3" s="1"/>
  <c r="B263" i="6" s="1"/>
  <c r="O263" i="3"/>
  <c r="Q263" i="3"/>
  <c r="K264" i="3"/>
  <c r="B264" i="3" s="1"/>
  <c r="B264" i="6" s="1"/>
  <c r="O264" i="3"/>
  <c r="Q264" i="3"/>
  <c r="K265" i="3"/>
  <c r="B265" i="3" s="1"/>
  <c r="B265" i="6" s="1"/>
  <c r="O265" i="3"/>
  <c r="Q265" i="3"/>
  <c r="K266" i="3"/>
  <c r="B266" i="3" s="1"/>
  <c r="B266" i="6" s="1"/>
  <c r="O266" i="3"/>
  <c r="Q266" i="3"/>
  <c r="K267" i="3"/>
  <c r="B267" i="3" s="1"/>
  <c r="B267" i="6" s="1"/>
  <c r="O267" i="3"/>
  <c r="Q267" i="3"/>
  <c r="K268" i="3"/>
  <c r="B268" i="3" s="1"/>
  <c r="B268" i="6" s="1"/>
  <c r="O268" i="3"/>
  <c r="Q268" i="3"/>
  <c r="K269" i="3"/>
  <c r="B269" i="3" s="1"/>
  <c r="B269" i="6" s="1"/>
  <c r="O269" i="3"/>
  <c r="Q269" i="3"/>
  <c r="K270" i="3"/>
  <c r="B270" i="3" s="1"/>
  <c r="B270" i="6" s="1"/>
  <c r="O270" i="3"/>
  <c r="Q270" i="3"/>
  <c r="K271" i="3"/>
  <c r="B271" i="3" s="1"/>
  <c r="B271" i="6" s="1"/>
  <c r="O271" i="3"/>
  <c r="Q271" i="3"/>
  <c r="K272" i="3"/>
  <c r="B272" i="3" s="1"/>
  <c r="B272" i="6" s="1"/>
  <c r="O272" i="3"/>
  <c r="Q272" i="3"/>
  <c r="K273" i="3"/>
  <c r="B273" i="3" s="1"/>
  <c r="B273" i="6" s="1"/>
  <c r="O273" i="3"/>
  <c r="Q273" i="3"/>
  <c r="K274" i="3"/>
  <c r="B274" i="3" s="1"/>
  <c r="B274" i="6" s="1"/>
  <c r="O274" i="3"/>
  <c r="Q274" i="3"/>
  <c r="K275" i="3"/>
  <c r="B275" i="3" s="1"/>
  <c r="B275" i="6" s="1"/>
  <c r="O275" i="3"/>
  <c r="Q275" i="3"/>
  <c r="K276" i="3"/>
  <c r="B276" i="3" s="1"/>
  <c r="B276" i="6" s="1"/>
  <c r="O276" i="3"/>
  <c r="Q276" i="3"/>
  <c r="K277" i="3"/>
  <c r="B277" i="3" s="1"/>
  <c r="B277" i="6" s="1"/>
  <c r="O277" i="3"/>
  <c r="Q277" i="3"/>
  <c r="K278" i="3"/>
  <c r="B278" i="3" s="1"/>
  <c r="B278" i="6" s="1"/>
  <c r="O278" i="3"/>
  <c r="Q278" i="3"/>
  <c r="K279" i="3"/>
  <c r="B279" i="3" s="1"/>
  <c r="B279" i="6" s="1"/>
  <c r="O279" i="3"/>
  <c r="Q279" i="3"/>
  <c r="K280" i="3"/>
  <c r="B280" i="3" s="1"/>
  <c r="B280" i="6" s="1"/>
  <c r="O280" i="3"/>
  <c r="Q280" i="3"/>
  <c r="K281" i="3"/>
  <c r="B281" i="3" s="1"/>
  <c r="B281" i="6" s="1"/>
  <c r="O281" i="3"/>
  <c r="Q281" i="3"/>
  <c r="K282" i="3"/>
  <c r="B282" i="3" s="1"/>
  <c r="B282" i="6" s="1"/>
  <c r="O282" i="3"/>
  <c r="Q282" i="3"/>
  <c r="K283" i="3"/>
  <c r="B283" i="3" s="1"/>
  <c r="B283" i="6" s="1"/>
  <c r="O283" i="3"/>
  <c r="Q283" i="3"/>
  <c r="K284" i="3"/>
  <c r="B284" i="3" s="1"/>
  <c r="B284" i="6" s="1"/>
  <c r="O284" i="3"/>
  <c r="Q284" i="3"/>
  <c r="K285" i="3"/>
  <c r="B285" i="3" s="1"/>
  <c r="B285" i="6" s="1"/>
  <c r="O285" i="3"/>
  <c r="Q285" i="3"/>
  <c r="K286" i="3"/>
  <c r="B286" i="3" s="1"/>
  <c r="B286" i="6" s="1"/>
  <c r="O286" i="3"/>
  <c r="Q286" i="3"/>
  <c r="K287" i="3"/>
  <c r="B287" i="3" s="1"/>
  <c r="B287" i="6" s="1"/>
  <c r="O287" i="3"/>
  <c r="Q287" i="3"/>
  <c r="K288" i="3"/>
  <c r="B288" i="3" s="1"/>
  <c r="B288" i="6" s="1"/>
  <c r="O288" i="3"/>
  <c r="Q288" i="3"/>
  <c r="K289" i="3"/>
  <c r="B289" i="3" s="1"/>
  <c r="B289" i="6" s="1"/>
  <c r="O289" i="3"/>
  <c r="Q289" i="3"/>
  <c r="K290" i="3"/>
  <c r="B290" i="3" s="1"/>
  <c r="B290" i="6" s="1"/>
  <c r="O290" i="3"/>
  <c r="Q290" i="3"/>
  <c r="K291" i="3"/>
  <c r="B291" i="3" s="1"/>
  <c r="B291" i="6" s="1"/>
  <c r="O291" i="3"/>
  <c r="Q291" i="3"/>
  <c r="K292" i="3"/>
  <c r="B292" i="3" s="1"/>
  <c r="B292" i="6" s="1"/>
  <c r="O292" i="3"/>
  <c r="Q292" i="3"/>
  <c r="K293" i="3"/>
  <c r="B293" i="3" s="1"/>
  <c r="B293" i="6" s="1"/>
  <c r="O293" i="3"/>
  <c r="Q293" i="3"/>
  <c r="K294" i="3"/>
  <c r="B294" i="3" s="1"/>
  <c r="B294" i="6" s="1"/>
  <c r="O294" i="3"/>
  <c r="Q294" i="3"/>
  <c r="K295" i="3"/>
  <c r="B295" i="3" s="1"/>
  <c r="B295" i="6" s="1"/>
  <c r="O295" i="3"/>
  <c r="Q295" i="3"/>
  <c r="K296" i="3"/>
  <c r="B296" i="3" s="1"/>
  <c r="B296" i="6" s="1"/>
  <c r="O296" i="3"/>
  <c r="Q296" i="3"/>
  <c r="K297" i="3"/>
  <c r="B297" i="3" s="1"/>
  <c r="B297" i="6" s="1"/>
  <c r="O297" i="3"/>
  <c r="Q297" i="3"/>
  <c r="K298" i="3"/>
  <c r="B298" i="3" s="1"/>
  <c r="B298" i="6" s="1"/>
  <c r="O298" i="3"/>
  <c r="Q298" i="3"/>
  <c r="K299" i="3"/>
  <c r="B299" i="3" s="1"/>
  <c r="B299" i="6" s="1"/>
  <c r="O299" i="3"/>
  <c r="Q299" i="3"/>
  <c r="K300" i="3"/>
  <c r="B300" i="3" s="1"/>
  <c r="B300" i="6" s="1"/>
  <c r="O300" i="3"/>
  <c r="Q300" i="3"/>
  <c r="K301" i="3"/>
  <c r="B301" i="3" s="1"/>
  <c r="B301" i="6" s="1"/>
  <c r="O301" i="3"/>
  <c r="Q301" i="3"/>
  <c r="K302" i="3"/>
  <c r="B302" i="3" s="1"/>
  <c r="B302" i="6" s="1"/>
  <c r="O302" i="3"/>
  <c r="Q302" i="3"/>
  <c r="K303" i="3"/>
  <c r="B303" i="3" s="1"/>
  <c r="B303" i="6" s="1"/>
  <c r="O303" i="3"/>
  <c r="Q303" i="3"/>
  <c r="K304" i="3"/>
  <c r="B304" i="3" s="1"/>
  <c r="B304" i="6" s="1"/>
  <c r="O304" i="3"/>
  <c r="Q304" i="3"/>
  <c r="K305" i="3"/>
  <c r="B305" i="3" s="1"/>
  <c r="B305" i="6" s="1"/>
  <c r="O305" i="3"/>
  <c r="Q305" i="3"/>
  <c r="K306" i="3"/>
  <c r="B306" i="3" s="1"/>
  <c r="B306" i="6" s="1"/>
  <c r="O306" i="3"/>
  <c r="Q306" i="3"/>
  <c r="K307" i="3"/>
  <c r="B307" i="3" s="1"/>
  <c r="B307" i="6" s="1"/>
  <c r="O307" i="3"/>
  <c r="Q307" i="3"/>
  <c r="K308" i="3"/>
  <c r="B308" i="3" s="1"/>
  <c r="B308" i="6" s="1"/>
  <c r="O308" i="3"/>
  <c r="Q308" i="3"/>
  <c r="K309" i="3"/>
  <c r="B309" i="3" s="1"/>
  <c r="B309" i="6" s="1"/>
  <c r="O309" i="3"/>
  <c r="Q309" i="3"/>
  <c r="K310" i="3"/>
  <c r="B310" i="3" s="1"/>
  <c r="B310" i="6" s="1"/>
  <c r="O310" i="3"/>
  <c r="Q310" i="3"/>
  <c r="K311" i="3"/>
  <c r="B311" i="3" s="1"/>
  <c r="B311" i="6" s="1"/>
  <c r="O311" i="3"/>
  <c r="Q311" i="3"/>
  <c r="K312" i="3"/>
  <c r="B312" i="3" s="1"/>
  <c r="B312" i="6" s="1"/>
  <c r="O312" i="3"/>
  <c r="Q312" i="3"/>
  <c r="K313" i="3"/>
  <c r="B313" i="3" s="1"/>
  <c r="B313" i="6" s="1"/>
  <c r="O313" i="3"/>
  <c r="Q313" i="3"/>
  <c r="K314" i="3"/>
  <c r="B314" i="3" s="1"/>
  <c r="B314" i="6" s="1"/>
  <c r="O314" i="3"/>
  <c r="Q314" i="3"/>
  <c r="K315" i="3"/>
  <c r="B315" i="3" s="1"/>
  <c r="B315" i="6" s="1"/>
  <c r="O315" i="3"/>
  <c r="Q315" i="3"/>
  <c r="K316" i="3"/>
  <c r="B316" i="3" s="1"/>
  <c r="B316" i="6" s="1"/>
  <c r="O316" i="3"/>
  <c r="Q316" i="3"/>
  <c r="K317" i="3"/>
  <c r="B317" i="3" s="1"/>
  <c r="B317" i="6" s="1"/>
  <c r="O317" i="3"/>
  <c r="Q317" i="3"/>
  <c r="K318" i="3"/>
  <c r="B318" i="3" s="1"/>
  <c r="B318" i="6" s="1"/>
  <c r="O318" i="3"/>
  <c r="Q318" i="3"/>
  <c r="K319" i="3"/>
  <c r="B319" i="3" s="1"/>
  <c r="B319" i="6" s="1"/>
  <c r="O319" i="3"/>
  <c r="Q319" i="3"/>
  <c r="K320" i="3"/>
  <c r="B320" i="3" s="1"/>
  <c r="B320" i="6" s="1"/>
  <c r="O320" i="3"/>
  <c r="Q320" i="3"/>
  <c r="K321" i="3"/>
  <c r="B321" i="3" s="1"/>
  <c r="B321" i="6" s="1"/>
  <c r="O321" i="3"/>
  <c r="Q321" i="3"/>
  <c r="K322" i="3"/>
  <c r="B322" i="3" s="1"/>
  <c r="B322" i="6" s="1"/>
  <c r="O322" i="3"/>
  <c r="Q322" i="3"/>
  <c r="K323" i="3"/>
  <c r="B323" i="3" s="1"/>
  <c r="B323" i="6" s="1"/>
  <c r="O323" i="3"/>
  <c r="Q323" i="3"/>
  <c r="K324" i="3"/>
  <c r="B324" i="3" s="1"/>
  <c r="B324" i="6" s="1"/>
  <c r="O324" i="3"/>
  <c r="Q324" i="3"/>
  <c r="K325" i="3"/>
  <c r="B325" i="3" s="1"/>
  <c r="B325" i="6" s="1"/>
  <c r="O325" i="3"/>
  <c r="Q325" i="3"/>
  <c r="K326" i="3"/>
  <c r="B326" i="3" s="1"/>
  <c r="B326" i="6" s="1"/>
  <c r="O326" i="3"/>
  <c r="Q326" i="3"/>
  <c r="K327" i="3"/>
  <c r="B327" i="3" s="1"/>
  <c r="B327" i="6" s="1"/>
  <c r="O327" i="3"/>
  <c r="Q327" i="3"/>
  <c r="K328" i="3"/>
  <c r="B328" i="3" s="1"/>
  <c r="B328" i="6" s="1"/>
  <c r="O328" i="3"/>
  <c r="Q328" i="3"/>
  <c r="K329" i="3"/>
  <c r="B329" i="3" s="1"/>
  <c r="B329" i="6" s="1"/>
  <c r="O329" i="3"/>
  <c r="Q329" i="3"/>
  <c r="K330" i="3"/>
  <c r="B330" i="3" s="1"/>
  <c r="B330" i="6" s="1"/>
  <c r="O330" i="3"/>
  <c r="Q330" i="3"/>
  <c r="K331" i="3"/>
  <c r="B331" i="3" s="1"/>
  <c r="B331" i="6" s="1"/>
  <c r="O331" i="3"/>
  <c r="Q331" i="3"/>
  <c r="K332" i="3"/>
  <c r="B332" i="3" s="1"/>
  <c r="B332" i="6" s="1"/>
  <c r="O332" i="3"/>
  <c r="Q332" i="3"/>
  <c r="K333" i="3"/>
  <c r="B333" i="3" s="1"/>
  <c r="B333" i="6" s="1"/>
  <c r="O333" i="3"/>
  <c r="Q333" i="3"/>
  <c r="K334" i="3"/>
  <c r="B334" i="3" s="1"/>
  <c r="B334" i="6" s="1"/>
  <c r="O334" i="3"/>
  <c r="Q334" i="3"/>
  <c r="K335" i="3"/>
  <c r="B335" i="3" s="1"/>
  <c r="B335" i="6" s="1"/>
  <c r="O335" i="3"/>
  <c r="Q335" i="3"/>
  <c r="K336" i="3"/>
  <c r="B336" i="3" s="1"/>
  <c r="B336" i="6" s="1"/>
  <c r="O336" i="3"/>
  <c r="Q336" i="3"/>
  <c r="K337" i="3"/>
  <c r="B337" i="3" s="1"/>
  <c r="B337" i="6" s="1"/>
  <c r="O337" i="3"/>
  <c r="Q337" i="3"/>
  <c r="K338" i="3"/>
  <c r="B338" i="3" s="1"/>
  <c r="B338" i="6" s="1"/>
  <c r="O338" i="3"/>
  <c r="Q338" i="3"/>
  <c r="K339" i="3"/>
  <c r="B339" i="3" s="1"/>
  <c r="B339" i="6" s="1"/>
  <c r="O339" i="3"/>
  <c r="Q339" i="3"/>
  <c r="K340" i="3"/>
  <c r="B340" i="3" s="1"/>
  <c r="B340" i="6" s="1"/>
  <c r="O340" i="3"/>
  <c r="Q340" i="3"/>
  <c r="K341" i="3"/>
  <c r="B341" i="3" s="1"/>
  <c r="B341" i="6" s="1"/>
  <c r="O341" i="3"/>
  <c r="Q341" i="3"/>
  <c r="K342" i="3"/>
  <c r="B342" i="3" s="1"/>
  <c r="B342" i="6" s="1"/>
  <c r="O342" i="3"/>
  <c r="Q342" i="3"/>
  <c r="K343" i="3"/>
  <c r="B343" i="3" s="1"/>
  <c r="B343" i="6" s="1"/>
  <c r="O343" i="3"/>
  <c r="Q343" i="3"/>
  <c r="K344" i="3"/>
  <c r="B344" i="3" s="1"/>
  <c r="B344" i="6" s="1"/>
  <c r="O344" i="3"/>
  <c r="Q344" i="3"/>
  <c r="K345" i="3"/>
  <c r="B345" i="3" s="1"/>
  <c r="B345" i="6" s="1"/>
  <c r="O345" i="3"/>
  <c r="Q345" i="3"/>
  <c r="K346" i="3"/>
  <c r="B346" i="3" s="1"/>
  <c r="B346" i="6" s="1"/>
  <c r="O346" i="3"/>
  <c r="Q346" i="3"/>
  <c r="K347" i="3"/>
  <c r="B347" i="3" s="1"/>
  <c r="B347" i="6" s="1"/>
  <c r="O347" i="3"/>
  <c r="Q347" i="3"/>
  <c r="K348" i="3"/>
  <c r="B348" i="3" s="1"/>
  <c r="O348" i="3"/>
  <c r="Q348" i="3"/>
  <c r="K349" i="3"/>
  <c r="B349" i="3" s="1"/>
  <c r="O349" i="3"/>
  <c r="Q349" i="3"/>
  <c r="K350" i="3"/>
  <c r="B350" i="3" s="1"/>
  <c r="O350" i="3"/>
  <c r="Q350" i="3"/>
  <c r="K351" i="3"/>
  <c r="B351" i="3" s="1"/>
  <c r="O351" i="3"/>
  <c r="Q351" i="3"/>
  <c r="K352" i="3"/>
  <c r="B352" i="3" s="1"/>
  <c r="O352" i="3"/>
  <c r="Q352" i="3"/>
  <c r="K353" i="3"/>
  <c r="B353" i="3" s="1"/>
  <c r="O353" i="3"/>
  <c r="Q353" i="3"/>
  <c r="K354" i="3"/>
  <c r="B354" i="3" s="1"/>
  <c r="O354" i="3"/>
  <c r="Q354" i="3"/>
  <c r="K355" i="3"/>
  <c r="B355" i="3" s="1"/>
  <c r="O355" i="3"/>
  <c r="Q355" i="3"/>
  <c r="K356" i="3"/>
  <c r="B356" i="3" s="1"/>
  <c r="O356" i="3"/>
  <c r="Q356" i="3"/>
  <c r="K357" i="3"/>
  <c r="B357" i="3" s="1"/>
  <c r="O357" i="3"/>
  <c r="Q357" i="3"/>
  <c r="K358" i="3"/>
  <c r="B358" i="3" s="1"/>
  <c r="O358" i="3"/>
  <c r="Q358" i="3"/>
  <c r="K359" i="3"/>
  <c r="B359" i="3" s="1"/>
  <c r="O359" i="3"/>
  <c r="Q359" i="3"/>
  <c r="K360" i="3"/>
  <c r="B360" i="3" s="1"/>
  <c r="O360" i="3"/>
  <c r="Q360" i="3"/>
  <c r="K361" i="3"/>
  <c r="B361" i="3" s="1"/>
  <c r="O361" i="3"/>
  <c r="Q361" i="3"/>
  <c r="K362" i="3"/>
  <c r="B362" i="3" s="1"/>
  <c r="O362" i="3"/>
  <c r="Q362" i="3"/>
  <c r="K363" i="3"/>
  <c r="B363" i="3" s="1"/>
  <c r="O363" i="3"/>
  <c r="Q363" i="3"/>
  <c r="K364" i="3"/>
  <c r="B364" i="3" s="1"/>
  <c r="O364" i="3"/>
  <c r="Q364" i="3"/>
  <c r="K365" i="3"/>
  <c r="B365" i="3" s="1"/>
  <c r="O365" i="3"/>
  <c r="Q365" i="3"/>
  <c r="K366" i="3"/>
  <c r="B366" i="3" s="1"/>
  <c r="O366" i="3"/>
  <c r="Q366" i="3"/>
  <c r="K367" i="3"/>
  <c r="B367" i="3" s="1"/>
  <c r="O367" i="3"/>
  <c r="Q367" i="3"/>
  <c r="K368" i="3"/>
  <c r="B368" i="3" s="1"/>
  <c r="O368" i="3"/>
  <c r="Q368" i="3"/>
  <c r="K369" i="3"/>
  <c r="B369" i="3" s="1"/>
  <c r="O369" i="3"/>
  <c r="Q369" i="3"/>
  <c r="K370" i="3"/>
  <c r="B370" i="3" s="1"/>
  <c r="O370" i="3"/>
  <c r="Q370" i="3"/>
  <c r="K371" i="3"/>
  <c r="B371" i="3" s="1"/>
  <c r="O371" i="3"/>
  <c r="Q371" i="3"/>
  <c r="K372" i="3"/>
  <c r="B372" i="3" s="1"/>
  <c r="O372" i="3"/>
  <c r="Q372" i="3"/>
  <c r="K373" i="3"/>
  <c r="B373" i="3" s="1"/>
  <c r="O373" i="3"/>
  <c r="Q373" i="3"/>
  <c r="K374" i="3"/>
  <c r="B374" i="3" s="1"/>
  <c r="O374" i="3"/>
  <c r="Q374" i="3"/>
  <c r="K375" i="3"/>
  <c r="B375" i="3" s="1"/>
  <c r="O375" i="3"/>
  <c r="Q375" i="3"/>
  <c r="K376" i="3"/>
  <c r="B376" i="3" s="1"/>
  <c r="O376" i="3"/>
  <c r="Q376" i="3"/>
  <c r="K377" i="3"/>
  <c r="B377" i="3" s="1"/>
  <c r="O377" i="3"/>
  <c r="Q377" i="3"/>
  <c r="K378" i="3"/>
  <c r="B378" i="3" s="1"/>
  <c r="O378" i="3"/>
  <c r="Q378" i="3"/>
  <c r="K379" i="3"/>
  <c r="B379" i="3" s="1"/>
  <c r="O379" i="3"/>
  <c r="Q379" i="3"/>
  <c r="K380" i="3"/>
  <c r="B380" i="3" s="1"/>
  <c r="O380" i="3"/>
  <c r="Q380" i="3"/>
  <c r="K381" i="3"/>
  <c r="B381" i="3" s="1"/>
  <c r="O381" i="3"/>
  <c r="Q381" i="3"/>
  <c r="K382" i="3"/>
  <c r="B382" i="3" s="1"/>
  <c r="O382" i="3"/>
  <c r="Q382" i="3"/>
  <c r="K383" i="3"/>
  <c r="B383" i="3" s="1"/>
  <c r="O383" i="3"/>
  <c r="Q383" i="3"/>
  <c r="K384" i="3"/>
  <c r="B384" i="3" s="1"/>
  <c r="O384" i="3"/>
  <c r="Q384" i="3"/>
  <c r="K385" i="3"/>
  <c r="B385" i="3" s="1"/>
  <c r="O385" i="3"/>
  <c r="Q385" i="3"/>
  <c r="K26" i="3"/>
  <c r="K27" i="3"/>
  <c r="K28" i="3"/>
  <c r="K29" i="3"/>
  <c r="K30" i="3"/>
  <c r="K31" i="3"/>
  <c r="K18" i="3"/>
  <c r="K19" i="3"/>
  <c r="K20" i="3"/>
  <c r="K21" i="3"/>
  <c r="K22" i="3"/>
  <c r="K23" i="3"/>
  <c r="K24" i="3"/>
  <c r="K14" i="3" l="1"/>
  <c r="O14" i="3"/>
  <c r="Q14" i="3"/>
  <c r="K17" i="3"/>
  <c r="K15" i="3" l="1"/>
  <c r="K16" i="3"/>
  <c r="K25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B52" i="6"/>
  <c r="B56" i="6"/>
  <c r="B60" i="6"/>
  <c r="B64" i="6"/>
  <c r="B69" i="6"/>
  <c r="B72" i="6"/>
  <c r="B75" i="6"/>
  <c r="B76" i="6"/>
  <c r="B83" i="6"/>
  <c r="B88" i="6"/>
  <c r="B90" i="6"/>
  <c r="B96" i="6"/>
  <c r="B99" i="6"/>
  <c r="B104" i="6"/>
  <c r="K13" i="3"/>
  <c r="K12" i="3" l="1"/>
  <c r="B12" i="3" s="1"/>
  <c r="B13" i="3" s="1"/>
  <c r="B14" i="3" l="1"/>
  <c r="E12" i="6"/>
  <c r="H12" i="6" s="1"/>
  <c r="B15" i="3" l="1"/>
  <c r="B16" i="3" s="1"/>
  <c r="B14" i="6"/>
  <c r="C5" i="6"/>
  <c r="C3" i="6"/>
  <c r="H2" i="6"/>
  <c r="F2" i="6"/>
  <c r="C2" i="6"/>
  <c r="K4" i="3"/>
  <c r="K2" i="3"/>
  <c r="C3" i="3"/>
  <c r="C4" i="3"/>
  <c r="C5" i="3"/>
  <c r="I2" i="3"/>
  <c r="C2" i="3"/>
  <c r="B15" i="6" l="1"/>
  <c r="B17" i="3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9" i="3" l="1"/>
  <c r="B19" i="6" s="1"/>
  <c r="B18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6" l="1"/>
  <c r="B21" i="3"/>
  <c r="B22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6" l="1"/>
  <c r="B23" i="3"/>
  <c r="B23" i="6" s="1"/>
  <c r="B13" i="6"/>
  <c r="B24" i="3" l="1"/>
  <c r="B25" i="3" s="1"/>
  <c r="B25" i="6" s="1"/>
  <c r="B26" i="3"/>
  <c r="B24" i="6" l="1"/>
  <c r="B26" i="6"/>
  <c r="B27" i="3"/>
  <c r="B28" i="3" l="1"/>
  <c r="B27" i="6"/>
  <c r="B28" i="6" l="1"/>
  <c r="B29" i="3"/>
  <c r="B30" i="3" l="1"/>
  <c r="B29" i="6"/>
  <c r="B31" i="3" l="1"/>
  <c r="B32" i="3" s="1"/>
  <c r="B30" i="6"/>
  <c r="B33" i="3" l="1"/>
  <c r="B32" i="6"/>
  <c r="B31" i="6"/>
  <c r="B33" i="6" l="1"/>
  <c r="B34" i="3"/>
  <c r="B34" i="6" l="1"/>
  <c r="B35" i="3"/>
  <c r="B36" i="3" s="1"/>
  <c r="B35" i="6" l="1"/>
  <c r="B37" i="3"/>
  <c r="B38" i="3" s="1"/>
  <c r="B38" i="6" s="1"/>
  <c r="B36" i="6"/>
  <c r="B39" i="3" l="1"/>
  <c r="B37" i="6"/>
  <c r="B39" i="6" l="1"/>
  <c r="B40" i="3"/>
  <c r="B40" i="6" l="1"/>
  <c r="B41" i="3"/>
  <c r="B41" i="6" l="1"/>
  <c r="B42" i="3"/>
  <c r="B43" i="3" l="1"/>
  <c r="B42" i="6"/>
  <c r="B44" i="3" l="1"/>
  <c r="B43" i="6"/>
  <c r="B45" i="3" l="1"/>
  <c r="B46" i="3" s="1"/>
  <c r="B46" i="6" s="1"/>
  <c r="B44" i="6"/>
  <c r="B47" i="3" l="1"/>
  <c r="B45" i="6"/>
  <c r="B48" i="3" l="1"/>
  <c r="B47" i="6"/>
  <c r="B49" i="3" l="1"/>
  <c r="B48" i="6"/>
  <c r="B50" i="3" l="1"/>
  <c r="B51" i="3" s="1"/>
  <c r="B49" i="6"/>
  <c r="B51" i="6" l="1"/>
  <c r="B53" i="3"/>
  <c r="B50" i="6"/>
  <c r="B53" i="6" l="1"/>
  <c r="B54" i="6" l="1"/>
  <c r="B55" i="6" l="1"/>
  <c r="B57" i="6" l="1"/>
  <c r="B58" i="6" l="1"/>
  <c r="B59" i="6" l="1"/>
  <c r="B61" i="6" l="1"/>
  <c r="B62" i="6" l="1"/>
  <c r="B63" i="6" l="1"/>
  <c r="B67" i="6"/>
  <c r="B65" i="6"/>
  <c r="B66" i="6" l="1"/>
  <c r="B68" i="6" l="1"/>
  <c r="B70" i="6" l="1"/>
  <c r="B71" i="6" l="1"/>
  <c r="B73" i="6" l="1"/>
  <c r="B74" i="6" l="1"/>
  <c r="B77" i="6" l="1"/>
  <c r="B78" i="6" l="1"/>
  <c r="B79" i="6" l="1"/>
  <c r="B80" i="6" l="1"/>
  <c r="B81" i="6" l="1"/>
  <c r="B82" i="6" l="1"/>
  <c r="B84" i="6" l="1"/>
  <c r="B85" i="6" l="1"/>
  <c r="B86" i="6" l="1"/>
  <c r="B87" i="6" l="1"/>
  <c r="B89" i="6" l="1"/>
  <c r="B91" i="6" l="1"/>
  <c r="B92" i="6" l="1"/>
  <c r="B93" i="6" l="1"/>
  <c r="B94" i="6" l="1"/>
  <c r="B95" i="6" l="1"/>
  <c r="B97" i="6" l="1"/>
  <c r="B98" i="6" l="1"/>
  <c r="B100" i="6" l="1"/>
  <c r="B101" i="6" l="1"/>
  <c r="B102" i="6" l="1"/>
  <c r="B103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50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8" i="3" l="1"/>
  <c r="B177" i="6"/>
  <c r="B179" i="3" l="1"/>
  <c r="B178" i="6"/>
  <c r="B180" i="3" l="1"/>
  <c r="B179" i="6"/>
  <c r="B181" i="3" l="1"/>
  <c r="B180" i="6"/>
  <c r="B181" i="6" l="1"/>
  <c r="B183" i="3"/>
  <c r="B183" i="6" l="1"/>
  <c r="B184" i="3"/>
  <c r="B185" i="3" l="1"/>
  <c r="B184" i="6"/>
  <c r="B185" i="6" l="1"/>
  <c r="B186" i="3"/>
  <c r="B187" i="3" l="1"/>
  <c r="B186" i="6"/>
  <c r="B187" i="6" l="1"/>
  <c r="B188" i="3"/>
  <c r="B188" i="6" l="1"/>
  <c r="B189" i="3"/>
  <c r="B189" i="6" l="1"/>
  <c r="B190" i="3"/>
  <c r="B191" i="3" l="1"/>
  <c r="B190" i="6"/>
  <c r="B191" i="6" l="1"/>
  <c r="B192" i="3"/>
  <c r="B192" i="6" l="1"/>
  <c r="B194" i="3"/>
  <c r="B195" i="3" l="1"/>
  <c r="B194" i="6"/>
  <c r="B195" i="6" l="1"/>
  <c r="B196" i="3"/>
  <c r="B197" i="3" l="1"/>
  <c r="B196" i="6"/>
  <c r="B198" i="3" l="1"/>
  <c r="B197" i="6"/>
  <c r="B198" i="6" l="1"/>
  <c r="B199" i="3"/>
  <c r="B199" i="6" l="1"/>
  <c r="B200" i="3"/>
  <c r="B200" i="6" l="1"/>
  <c r="B201" i="3"/>
  <c r="B201" i="6" l="1"/>
  <c r="B202" i="3"/>
  <c r="B202" i="6" l="1"/>
  <c r="B203" i="3"/>
  <c r="B204" i="3" l="1"/>
  <c r="B203" i="6"/>
  <c r="B204" i="6" l="1"/>
  <c r="B205" i="3"/>
  <c r="B206" i="3" l="1"/>
  <c r="B205" i="6"/>
  <c r="B207" i="3" l="1"/>
  <c r="B206" i="6"/>
  <c r="B207" i="6" l="1"/>
  <c r="B208" i="3"/>
  <c r="B210" i="3" l="1"/>
  <c r="B208" i="6"/>
  <c r="B211" i="3" l="1"/>
  <c r="B210" i="6"/>
  <c r="B211" i="6" l="1"/>
  <c r="B212" i="3"/>
  <c r="B212" i="6" l="1"/>
  <c r="B213" i="3"/>
  <c r="B214" i="3" l="1"/>
  <c r="B213" i="6"/>
  <c r="B214" i="6" l="1"/>
  <c r="B215" i="3"/>
  <c r="B215" i="6" l="1"/>
  <c r="B216" i="3"/>
  <c r="B216" i="6" l="1"/>
  <c r="B217" i="3"/>
  <c r="B217" i="6" l="1"/>
  <c r="B219" i="3"/>
  <c r="B219" i="6" l="1"/>
  <c r="B220" i="3"/>
  <c r="B220" i="6" l="1"/>
  <c r="B221" i="3"/>
  <c r="B222" i="3" l="1"/>
  <c r="B221" i="6"/>
  <c r="B222" i="6" l="1"/>
  <c r="B223" i="3"/>
  <c r="B224" i="3" l="1"/>
  <c r="B223" i="6"/>
  <c r="B224" i="6" l="1"/>
  <c r="B225" i="3"/>
  <c r="B225" i="6" l="1"/>
  <c r="B226" i="3"/>
  <c r="B226" i="6" l="1"/>
  <c r="B227" i="3"/>
  <c r="B227" i="6" l="1"/>
  <c r="B228" i="3"/>
  <c r="B229" i="3" l="1"/>
  <c r="B228" i="6"/>
  <c r="B229" i="6" l="1"/>
  <c r="B231" i="3"/>
  <c r="B231" i="6" l="1"/>
  <c r="B232" i="3"/>
  <c r="B232" i="6" l="1"/>
  <c r="B233" i="3"/>
  <c r="B234" i="3" l="1"/>
  <c r="B233" i="6"/>
  <c r="B234" i="6" l="1"/>
  <c r="B235" i="3"/>
  <c r="B235" i="6" l="1"/>
  <c r="B236" i="3"/>
  <c r="B236" i="6" l="1"/>
  <c r="B237" i="3"/>
  <c r="B237" i="6" l="1"/>
  <c r="B238" i="3"/>
  <c r="B238" i="6" l="1"/>
  <c r="B239" i="3"/>
  <c r="B239" i="6" l="1"/>
  <c r="B240" i="3"/>
  <c r="B240" i="6" l="1"/>
  <c r="B242" i="3"/>
  <c r="B242" i="6" l="1"/>
  <c r="B244" i="3"/>
  <c r="B245" i="3" l="1"/>
  <c r="B244" i="6"/>
  <c r="B245" i="6" l="1"/>
  <c r="B247" i="3"/>
  <c r="B247" i="6" l="1"/>
  <c r="B248" i="3"/>
  <c r="C6" i="3" s="1"/>
  <c r="B6" i="2" s="1"/>
  <c r="B248" i="6" l="1"/>
  <c r="C6" i="6" s="1"/>
  <c r="B7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<sst xmlns="http://schemas.openxmlformats.org/spreadsheetml/2006/main" count="15323" uniqueCount="4140">
  <si>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</si>
  <si>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</si>
  <si>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</si>
  <si>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</si>
  <si>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</si>
  <si>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</si>
  <si>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</si>
  <si>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</si>
  <si>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</si>
  <si>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</si>
  <si>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</si>
  <si>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</si>
  <si>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</si>
  <si>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</si>
  <si>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</si>
  <si>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</si>
  <si>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</si>
  <si>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</si>
  <si>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</si>
  <si>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</si>
  <si>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</si>
  <si>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</si>
  <si>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</si>
  <si>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</si>
  <si>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</si>
  <si>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</si>
  <si>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</si>
  <si>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</si>
  <si>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</si>
  <si>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</si>
  <si>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</si>
  <si>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</si>
  <si>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</si>
  <si>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</si>
  <si>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</si>
  <si>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</si>
  <si>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</si>
  <si>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</si>
  <si>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</si>
  <si>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</si>
  <si>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</si>
  <si>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</si>
  <si>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</si>
  <si>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</si>
  <si>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</si>
  <si>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</si>
  <si>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</si>
  <si>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</si>
  <si>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</si>
  <si>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</si>
  <si>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</si>
  <si>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</si>
  <si>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</si>
  <si>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</si>
  <si>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</si>
  <si>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</si>
  <si>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</si>
  <si>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</si>
  <si>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</si>
  <si>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</si>
  <si>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</si>
  <si>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</si>
  <si>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</si>
  <si>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</si>
  <si>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</si>
  <si>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</si>
  <si>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</si>
  <si>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</si>
  <si>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</si>
  <si>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</si>
  <si>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</si>
  <si>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</si>
  <si>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</si>
  <si>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</si>
  <si>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</si>
  <si>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</si>
  <si>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</si>
  <si>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</si>
  <si>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</si>
  <si>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</si>
  <si>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</si>
  <si>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</si>
  <si>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</si>
  <si>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</si>
  <si>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</si>
  <si>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</si>
  <si>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</si>
  <si>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</si>
  <si>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</si>
  <si>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</si>
  <si>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</si>
  <si>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</si>
  <si>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</si>
  <si>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</si>
  <si>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</si>
  <si>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</si>
  <si>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</si>
  <si>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</si>
  <si>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</si>
  <si>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</si>
  <si>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</si>
  <si>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</si>
  <si>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</si>
  <si>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</si>
  <si>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</si>
  <si>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</si>
  <si>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</si>
  <si>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</si>
  <si>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</si>
  <si>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</si>
  <si>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</si>
  <si>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</si>
  <si>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</si>
  <si>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</si>
  <si>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</si>
  <si>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</si>
  <si>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</si>
  <si>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</si>
  <si>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</si>
  <si>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</si>
  <si>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</si>
  <si>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</si>
  <si>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</si>
  <si>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</si>
  <si>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</si>
  <si>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</si>
  <si>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</si>
  <si>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</si>
  <si>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</si>
  <si>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</si>
  <si>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</si>
  <si>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</si>
  <si>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</si>
  <si>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</si>
  <si>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</si>
  <si>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</si>
  <si>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</si>
  <si>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</si>
  <si>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</si>
  <si>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</si>
  <si>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</si>
  <si>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</si>
  <si>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</si>
  <si>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</si>
  <si>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</si>
  <si>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</si>
  <si>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</si>
  <si>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</si>
  <si>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</si>
  <si>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</si>
  <si>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</si>
  <si>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</si>
  <si>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</si>
  <si>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</si>
  <si>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</si>
  <si>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</si>
  <si>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</si>
  <si>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</si>
  <si>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</si>
  <si>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</si>
  <si>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</si>
  <si>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</si>
  <si>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</si>
  <si>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</si>
  <si>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</si>
  <si>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</si>
  <si>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</si>
  <si>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</si>
  <si>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</si>
  <si>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</si>
  <si>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</si>
  <si>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</si>
  <si>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</si>
  <si>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</si>
  <si>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</si>
  <si>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</si>
  <si>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</si>
  <si>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</si>
  <si>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</si>
  <si>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</si>
  <si>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</si>
  <si>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</si>
  <si>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</si>
  <si>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</si>
  <si>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</si>
  <si>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</si>
  <si>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</si>
  <si>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</si>
  <si>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</si>
  <si>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</si>
  <si>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</si>
  <si>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</si>
  <si>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</si>
  <si>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</si>
  <si>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</si>
  <si>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</si>
  <si>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</si>
  <si>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</si>
  <si>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</si>
  <si>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</si>
  <si>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</si>
  <si>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</si>
  <si>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</si>
  <si>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</si>
  <si>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</si>
  <si>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</si>
  <si>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</si>
  <si>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</si>
  <si>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</si>
  <si>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</si>
  <si>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</si>
  <si>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</si>
  <si>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</si>
  <si>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</si>
  <si>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</si>
  <si>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</si>
  <si>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</si>
  <si>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</si>
  <si>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</si>
  <si>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</si>
  <si>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</si>
  <si>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</si>
  <si>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</si>
  <si>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</si>
  <si>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</si>
  <si>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</si>
  <si>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</si>
  <si>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</si>
  <si>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</si>
  <si>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</si>
  <si>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</si>
  <si>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</si>
  <si>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</si>
  <si>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</si>
  <si>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</si>
  <si>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</si>
  <si>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</si>
  <si>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</si>
  <si>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</si>
  <si>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</si>
  <si>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</si>
  <si>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</si>
  <si>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</si>
  <si>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</si>
  <si>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</si>
  <si>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</si>
  <si>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</si>
  <si>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</si>
  <si>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</si>
  <si>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</si>
  <si>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</si>
  <si>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</si>
  <si>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</si>
  <si>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</si>
  <si>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</si>
  <si>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</si>
  <si>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</si>
  <si>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</si>
  <si>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</si>
  <si>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</si>
  <si>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</si>
  <si>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</si>
  <si>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</si>
  <si>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</si>
  <si>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</si>
  <si>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</si>
  <si>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</si>
  <si>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</si>
  <si>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</si>
  <si>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</si>
  <si>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</si>
  <si>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</si>
  <si>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</si>
  <si>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</si>
  <si>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</si>
  <si>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</si>
  <si>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</si>
  <si>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</si>
  <si>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</si>
  <si>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</si>
  <si>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</si>
  <si>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</si>
  <si>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</si>
  <si>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</si>
  <si>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</si>
  <si>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</si>
  <si>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</si>
  <si>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</si>
  <si>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</si>
  <si>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</si>
  <si>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</si>
  <si>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</si>
  <si>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</si>
  <si>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</si>
  <si>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</si>
  <si>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</si>
  <si>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</si>
  <si>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</si>
  <si>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</si>
  <si>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</si>
  <si>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</si>
  <si>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</si>
  <si>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</si>
  <si>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</si>
  <si>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</si>
  <si>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</si>
  <si>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</si>
  <si>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</si>
  <si>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</si>
  <si>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</si>
  <si>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</si>
  <si>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</si>
  <si>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</si>
  <si>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</si>
  <si>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</si>
  <si>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</si>
  <si>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</si>
  <si>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</si>
  <si>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</si>
  <si>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</si>
  <si>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</si>
  <si>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</si>
  <si>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</si>
  <si>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</si>
  <si>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</si>
  <si>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</si>
  <si>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</si>
  <si>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</si>
  <si>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</si>
  <si>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</si>
  <si>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</si>
  <si>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</si>
  <si>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</si>
  <si>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</si>
  <si>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</si>
  <si>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</si>
  <si>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</si>
  <si>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</si>
  <si>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</si>
  <si>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</si>
  <si>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</si>
  <si>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</si>
  <si>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</si>
  <si>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</si>
  <si>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</si>
  <si>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</si>
  <si>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</si>
  <si>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</si>
  <si>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</si>
  <si>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</si>
  <si>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</si>
  <si>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</si>
  <si>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</si>
  <si>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</si>
  <si>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</si>
  <si>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</si>
  <si>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</si>
  <si>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</si>
  <si>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</si>
  <si>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</si>
  <si>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</si>
  <si>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</si>
  <si>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</si>
  <si>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</si>
  <si>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</si>
  <si>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</si>
  <si>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</si>
  <si>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</si>
  <si>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</si>
  <si>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</si>
  <si>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</si>
  <si>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</si>
  <si>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</si>
  <si>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</si>
  <si>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</si>
  <si>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</si>
  <si>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</si>
  <si>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</si>
  <si>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</si>
  <si>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</si>
  <si>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</si>
  <si>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</si>
  <si>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</si>
  <si>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</si>
  <si>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</si>
  <si>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</si>
  <si>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</si>
  <si>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</si>
  <si>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</si>
  <si>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</si>
  <si>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</si>
  <si>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</si>
  <si>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</si>
  <si>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</si>
  <si>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</si>
  <si>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</si>
  <si>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</si>
  <si>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</si>
  <si>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</si>
  <si>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</si>
  <si>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</si>
  <si>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</si>
  <si>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</si>
  <si>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</si>
  <si>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</si>
  <si>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</si>
  <si>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</si>
  <si>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</si>
  <si>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</si>
  <si>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</si>
  <si>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</si>
  <si>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</si>
  <si>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</si>
  <si>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</si>
  <si>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</si>
  <si>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</si>
  <si>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</si>
  <si>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</si>
  <si>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</si>
  <si>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</si>
  <si>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</si>
  <si>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</si>
  <si>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</si>
  <si>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</si>
  <si>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</si>
  <si>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</si>
  <si>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</si>
  <si>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</si>
  <si>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</si>
  <si>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</si>
  <si>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</si>
  <si>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</si>
  <si>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</si>
  <si>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</si>
  <si>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</si>
  <si>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</si>
  <si>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</si>
  <si>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</si>
  <si>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</si>
  <si>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</si>
  <si>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</si>
  <si>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</si>
  <si>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</si>
  <si>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</si>
  <si>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</si>
  <si>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</si>
  <si>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</si>
  <si>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</si>
  <si>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</si>
  <si>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</si>
  <si>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</si>
  <si>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</si>
  <si>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</si>
  <si>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</si>
  <si>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</si>
  <si>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</si>
  <si>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</si>
  <si>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</si>
  <si>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</si>
  <si>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</si>
  <si>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</si>
  <si>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</si>
  <si>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</si>
  <si>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</si>
  <si>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</si>
  <si>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</si>
  <si>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</si>
  <si>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</si>
  <si>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</si>
  <si>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</si>
  <si>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</si>
  <si>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</si>
  <si>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</si>
  <si>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</si>
  <si>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</si>
  <si>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</si>
  <si>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</si>
  <si>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</si>
  <si>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</si>
  <si>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</si>
  <si>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</si>
  <si>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</si>
  <si>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</si>
  <si>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</si>
  <si>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</si>
  <si>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</si>
  <si>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</si>
  <si>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</si>
  <si>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</si>
  <si>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</si>
  <si>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</si>
  <si>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</si>
  <si>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</si>
  <si>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</si>
  <si>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</si>
  <si>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</si>
  <si>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</si>
  <si>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</si>
  <si>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</si>
  <si>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</si>
  <si>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</si>
  <si>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</si>
  <si>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</si>
  <si>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</si>
  <si>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</si>
  <si>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</si>
  <si>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</si>
  <si>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</si>
  <si>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</si>
  <si>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</si>
  <si>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</si>
  <si>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</si>
  <si>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</si>
  <si>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</si>
  <si>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</si>
  <si>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</si>
  <si>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</si>
  <si>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</si>
  <si>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</si>
  <si>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</si>
  <si>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</si>
  <si>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</si>
  <si>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</si>
  <si>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</si>
  <si>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</si>
  <si>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</si>
  <si>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</si>
  <si>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</si>
  <si>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</si>
  <si>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</si>
  <si>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</si>
  <si>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</si>
  <si>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</si>
  <si>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</si>
  <si>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</si>
  <si>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</si>
  <si>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</si>
  <si>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</si>
  <si>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</si>
  <si>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</si>
  <si>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</si>
  <si>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</si>
  <si>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</si>
  <si>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</si>
  <si>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</si>
  <si>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</si>
  <si>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</si>
  <si>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</si>
  <si>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</si>
  <si>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</si>
  <si>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</si>
  <si>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</si>
  <si>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</si>
  <si>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</si>
  <si>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</si>
  <si>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</si>
  <si>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</si>
  <si>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</si>
  <si>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</si>
  <si>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</si>
  <si>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</si>
  <si>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</si>
  <si>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</si>
  <si>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</si>
  <si>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</si>
  <si>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</si>
  <si>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</si>
  <si>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</si>
  <si>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</si>
  <si>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</si>
  <si>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</si>
  <si>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</si>
  <si>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</si>
  <si>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</si>
  <si>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</si>
  <si>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</si>
  <si>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</si>
  <si>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</si>
  <si>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</si>
  <si>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</si>
  <si>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</si>
  <si>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</si>
  <si>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</si>
  <si>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</si>
  <si>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</si>
  <si>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</si>
  <si>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</si>
  <si>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</si>
  <si>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</si>
  <si>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</si>
  <si>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</si>
  <si>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</si>
  <si>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</si>
  <si>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</si>
  <si>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</si>
  <si>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</si>
  <si>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</si>
  <si>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</si>
  <si>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</si>
  <si>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</si>
  <si>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</si>
  <si>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</si>
  <si>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</si>
  <si>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</si>
  <si>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</si>
  <si>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</si>
  <si>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</si>
  <si>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</si>
  <si>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</si>
  <si>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</si>
  <si>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</si>
  <si>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</si>
  <si>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</si>
  <si>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</si>
  <si>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</si>
  <si>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</si>
  <si>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</si>
  <si>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</si>
  <si>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</si>
  <si>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</si>
  <si>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</si>
  <si>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</si>
  <si>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</si>
  <si>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</si>
  <si>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</si>
  <si>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</si>
  <si>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</si>
  <si>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</si>
  <si>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</si>
  <si>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</si>
  <si>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</si>
  <si>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</si>
  <si>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</si>
  <si>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</si>
  <si>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</si>
  <si>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</si>
  <si>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</si>
  <si>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</si>
  <si>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</si>
  <si>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</si>
  <si>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</si>
  <si>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</si>
  <si>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</si>
  <si>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</si>
  <si>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</si>
  <si>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</si>
  <si>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</si>
  <si>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</si>
  <si>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</si>
  <si>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</si>
  <si>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</si>
  <si>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</si>
  <si>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</si>
  <si>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</si>
  <si>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</si>
  <si>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</si>
  <si>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</si>
  <si>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</si>
  <si>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</si>
  <si>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</si>
  <si>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</si>
  <si>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</si>
  <si>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</si>
  <si>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</si>
  <si>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</si>
  <si>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</si>
  <si>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</si>
  <si>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</si>
  <si>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</si>
  <si>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</si>
  <si>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</si>
  <si>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</si>
  <si>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</si>
  <si>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</si>
  <si>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</si>
  <si>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</si>
  <si>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</si>
  <si>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</si>
  <si>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</si>
  <si>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</si>
  <si>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</si>
  <si>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</si>
  <si>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</si>
  <si>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</si>
  <si>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</si>
  <si>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</si>
  <si>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</si>
  <si>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</si>
  <si>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</si>
  <si>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</si>
  <si>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</si>
  <si>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</si>
  <si>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</si>
  <si>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</si>
  <si>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</si>
  <si>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</si>
  <si>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</si>
  <si>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</si>
  <si>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</si>
  <si>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</si>
  <si>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</si>
  <si>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</si>
  <si>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</si>
  <si>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</si>
  <si>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</si>
  <si>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</si>
  <si>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</si>
  <si>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</si>
  <si>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</si>
  <si>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</si>
  <si>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</si>
  <si>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</si>
  <si>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</si>
  <si>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</si>
  <si>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</si>
  <si>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</si>
  <si>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</si>
  <si>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</si>
  <si>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</si>
  <si>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</si>
  <si>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</si>
  <si>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</si>
  <si>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</si>
  <si>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</si>
  <si>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</si>
  <si>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</si>
  <si>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</si>
  <si>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</si>
  <si>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</si>
  <si>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</si>
  <si>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</si>
  <si>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</si>
  <si>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</si>
  <si>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</si>
  <si>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</si>
  <si>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</si>
  <si>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</si>
  <si>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</si>
  <si>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</si>
  <si>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</si>
  <si>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</si>
  <si>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</si>
  <si>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</si>
  <si>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</si>
  <si>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</si>
  <si>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</si>
  <si>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</si>
  <si>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</si>
  <si>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</si>
  <si>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</si>
  <si>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</si>
  <si>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</si>
  <si>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</si>
  <si>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</si>
  <si>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</si>
  <si>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</si>
  <si>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</si>
  <si>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</si>
  <si>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</si>
  <si>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</si>
  <si>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</si>
  <si>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</si>
  <si>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</si>
  <si>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</si>
  <si>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</si>
  <si>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</si>
  <si>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</si>
  <si>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</si>
  <si>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</si>
  <si>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</si>
  <si>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</si>
  <si>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</si>
  <si>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</si>
  <si>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</si>
  <si>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</si>
  <si>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</si>
  <si>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</si>
  <si>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</si>
  <si>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</si>
  <si>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</si>
  <si>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</si>
  <si>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</si>
  <si>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</si>
  <si>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</si>
  <si>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</si>
  <si>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</si>
  <si>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</si>
  <si>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</si>
  <si>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</si>
  <si>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</si>
  <si>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</si>
  <si>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</si>
  <si>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</si>
  <si>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</si>
  <si>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</si>
  <si>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</si>
  <si>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</si>
  <si>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</si>
  <si>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</si>
  <si>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</si>
  <si>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</si>
  <si>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</si>
  <si>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</si>
  <si>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</si>
  <si>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</si>
  <si>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</si>
  <si>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</si>
  <si>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</si>
  <si>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</si>
  <si>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</si>
  <si>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</si>
  <si>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</si>
  <si>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</si>
  <si>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</si>
  <si>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</si>
  <si>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</si>
  <si>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</si>
  <si>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</si>
  <si>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</si>
  <si>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</si>
  <si>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</si>
  <si>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</si>
  <si>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</si>
  <si>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</si>
  <si>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</si>
  <si>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</si>
  <si>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</si>
  <si>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</si>
  <si>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</si>
  <si>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</si>
  <si>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</si>
  <si>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</si>
  <si>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</si>
  <si>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</si>
  <si>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</si>
  <si>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</si>
  <si>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</si>
  <si>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</si>
  <si>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</si>
  <si>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</si>
  <si>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</si>
  <si>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</si>
  <si>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</si>
  <si>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</si>
  <si>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</si>
  <si>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</si>
  <si>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</si>
  <si>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</si>
  <si>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</si>
  <si>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</si>
  <si>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</si>
  <si>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</si>
  <si>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</si>
  <si>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</si>
  <si>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</si>
  <si>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</si>
  <si>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</si>
  <si>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</si>
  <si>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</si>
  <si>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</si>
  <si>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</si>
  <si>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</si>
  <si>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</si>
  <si>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</si>
  <si>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</si>
  <si>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</si>
  <si>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</si>
  <si>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</si>
  <si>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</si>
  <si>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</si>
  <si>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</si>
  <si>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</si>
  <si>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</si>
  <si>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</si>
  <si>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</si>
  <si>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</si>
  <si>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</si>
  <si>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</si>
  <si>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</si>
  <si>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</si>
  <si>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</si>
  <si>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</si>
  <si>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</si>
  <si>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</si>
  <si>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</si>
  <si>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</si>
  <si>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</si>
  <si>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</si>
  <si>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</si>
  <si>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</si>
  <si>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</si>
  <si>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</si>
  <si>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</si>
  <si>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</si>
  <si>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</si>
  <si>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</si>
  <si>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</si>
  <si>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</si>
  <si>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</si>
  <si>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</si>
  <si>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</si>
  <si>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</si>
  <si>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</si>
  <si>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</si>
  <si>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</si>
  <si>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</si>
  <si>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</si>
  <si>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</si>
  <si>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</si>
  <si>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</si>
  <si>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</si>
  <si>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</si>
  <si>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</si>
  <si>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</si>
  <si>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</si>
  <si>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</si>
  <si>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</si>
  <si>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</si>
  <si>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</si>
  <si>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</si>
  <si>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</si>
  <si>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</si>
  <si>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</si>
  <si>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</si>
  <si>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</si>
  <si>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</si>
  <si>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</si>
  <si>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</si>
  <si>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</si>
  <si>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</si>
  <si>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</si>
  <si>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</si>
  <si>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</si>
  <si>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</si>
  <si>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</si>
  <si>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</si>
  <si>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</si>
  <si>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</si>
  <si>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</si>
  <si>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</si>
  <si>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</si>
  <si>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</si>
  <si>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</si>
  <si>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</si>
  <si>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</si>
  <si>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</si>
  <si>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</si>
  <si>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</si>
  <si>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</si>
  <si>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</si>
  <si>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</si>
  <si>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</si>
  <si>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</si>
  <si>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</si>
  <si>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</si>
  <si>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</si>
  <si>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</si>
  <si>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</si>
  <si>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</si>
  <si>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</si>
  <si>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</si>
  <si>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</si>
  <si>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</si>
  <si>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</si>
  <si>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</si>
  <si>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</si>
  <si>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</si>
  <si>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</si>
  <si>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</si>
  <si>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</si>
  <si>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</si>
  <si>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</si>
  <si>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</si>
  <si>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</si>
  <si>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</si>
  <si>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</si>
  <si>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</si>
  <si>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</si>
  <si>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</si>
  <si>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</si>
  <si>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</si>
  <si>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</si>
  <si>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</si>
  <si>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</si>
  <si>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</si>
  <si>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</si>
  <si>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</si>
  <si>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</si>
  <si>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</si>
  <si>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</si>
  <si>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</si>
  <si>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</si>
  <si>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</si>
  <si>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</si>
  <si>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</si>
  <si>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</si>
  <si>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</si>
  <si>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</si>
  <si>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</si>
  <si>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</si>
  <si>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</si>
  <si>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</si>
  <si>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</si>
  <si>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</si>
  <si>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</si>
  <si>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</si>
  <si>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</si>
  <si>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</si>
  <si>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</si>
  <si>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</si>
  <si>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</si>
  <si>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</si>
  <si>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</si>
  <si>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</si>
  <si>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</si>
  <si>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</si>
  <si>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</si>
  <si>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</si>
  <si>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</si>
  <si>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</si>
  <si>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</si>
  <si>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</si>
  <si>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</si>
  <si>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</si>
  <si>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</si>
  <si>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</si>
  <si>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</si>
  <si>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</si>
  <si>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</si>
  <si>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</si>
  <si>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</si>
  <si>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</si>
  <si>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</si>
  <si>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</si>
  <si>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</si>
  <si>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</si>
  <si>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</si>
  <si>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</si>
  <si>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</si>
  <si>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</si>
  <si>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</si>
  <si>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</si>
  <si>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</si>
  <si>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</si>
  <si>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</si>
  <si>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</si>
  <si>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</si>
  <si>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</si>
  <si>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</si>
  <si>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</si>
  <si>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</si>
  <si>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</si>
  <si>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</si>
  <si>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</si>
  <si>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</si>
  <si>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</si>
  <si>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</si>
  <si>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</si>
  <si>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</si>
  <si>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</si>
  <si>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</si>
  <si>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</si>
  <si>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</si>
  <si>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</si>
  <si>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</si>
  <si>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</si>
  <si>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</si>
  <si>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</si>
  <si>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</si>
  <si>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</si>
  <si>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</si>
  <si>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</si>
  <si>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</si>
  <si>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</si>
  <si>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</si>
  <si>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</si>
  <si>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</si>
  <si>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</si>
  <si>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</si>
  <si>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</si>
  <si>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</si>
  <si>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</si>
  <si>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</si>
  <si>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</si>
  <si>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</si>
  <si>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</si>
  <si>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</si>
  <si>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</si>
  <si>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</si>
  <si>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</si>
  <si>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</si>
  <si>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</si>
  <si>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</si>
  <si>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</si>
  <si>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</si>
  <si>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</si>
  <si>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</si>
  <si>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</si>
  <si>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</si>
  <si>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</si>
  <si>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</si>
  <si>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</si>
  <si>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</si>
  <si>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</si>
  <si>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</si>
  <si>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</si>
  <si>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</si>
  <si>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</si>
  <si>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</si>
  <si>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</si>
  <si>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</si>
  <si>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</si>
  <si>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</si>
  <si>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</si>
  <si>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</si>
  <si>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</si>
  <si>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</si>
  <si>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</si>
  <si>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</si>
  <si>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</si>
  <si>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</si>
  <si>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</si>
  <si>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</si>
  <si>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</si>
  <si>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</si>
  <si>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</si>
  <si>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</si>
  <si>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</si>
  <si>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</si>
  <si>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</si>
  <si>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</si>
  <si>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</si>
  <si>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</si>
  <si>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</si>
  <si>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</si>
  <si>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</si>
  <si>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</si>
  <si>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</si>
  <si>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</si>
  <si>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</si>
  <si>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</si>
  <si>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</si>
  <si>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</si>
  <si>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</si>
  <si>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</si>
  <si>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</si>
  <si>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</si>
  <si>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</si>
  <si>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</si>
  <si>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</si>
  <si>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</si>
  <si>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</si>
  <si>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</si>
  <si>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</si>
  <si>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</si>
  <si>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</si>
  <si>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</si>
  <si>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</si>
  <si>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</si>
  <si>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</si>
  <si>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</si>
  <si>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</si>
  <si>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</si>
  <si>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</si>
  <si>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</si>
  <si>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</si>
  <si>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</si>
  <si>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</si>
  <si>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</si>
  <si>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</si>
  <si>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</si>
  <si>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</si>
  <si>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</si>
  <si>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</si>
  <si>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</si>
  <si>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</si>
  <si>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</si>
  <si>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</si>
  <si>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</si>
  <si>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</si>
  <si>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</si>
  <si>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</si>
  <si>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</si>
  <si>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</si>
  <si>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</si>
  <si>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</si>
  <si>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</si>
  <si>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</si>
  <si>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</si>
  <si>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</si>
  <si>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</si>
  <si>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</si>
  <si>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</si>
  <si>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</si>
  <si>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</si>
  <si>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</si>
  <si>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</si>
  <si>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</si>
  <si>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</si>
  <si>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</si>
  <si>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</si>
  <si>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</si>
  <si>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</si>
  <si>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</si>
  <si>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</si>
  <si>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</si>
  <si>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</si>
  <si>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</si>
  <si>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</si>
  <si>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</si>
  <si>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</si>
  <si>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</si>
  <si>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</si>
  <si>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</si>
  <si>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</si>
  <si>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</si>
  <si>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</si>
  <si>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</si>
  <si>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</si>
  <si>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</si>
  <si>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</si>
  <si>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</si>
  <si>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</si>
  <si>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</si>
  <si>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</si>
  <si>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</si>
  <si>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</si>
  <si>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</si>
  <si>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</si>
  <si>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</si>
  <si>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</si>
  <si>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</si>
  <si>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</si>
  <si>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</si>
  <si>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</si>
  <si>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</si>
  <si>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</si>
  <si>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</si>
  <si>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</si>
  <si>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</si>
  <si>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</si>
  <si>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</si>
  <si>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</si>
  <si>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</si>
  <si>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</si>
  <si>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</si>
  <si>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</si>
  <si>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</si>
  <si>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</si>
  <si>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</si>
  <si>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</si>
  <si>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</si>
  <si>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</si>
  <si>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</si>
  <si>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</si>
  <si>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</si>
  <si>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</si>
  <si>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</si>
  <si>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</si>
  <si>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</si>
  <si>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</si>
  <si>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</si>
  <si>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</si>
  <si>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</si>
  <si>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</si>
  <si>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</si>
  <si>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</si>
  <si>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</si>
  <si>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</si>
  <si>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</si>
  <si>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</si>
  <si>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</si>
  <si>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</si>
  <si>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</si>
  <si>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</si>
  <si>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</si>
  <si>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</si>
  <si>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</si>
  <si>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</si>
  <si>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</si>
  <si>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</si>
  <si>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</si>
  <si>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</si>
  <si>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</si>
  <si>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</si>
  <si>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</si>
  <si>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</si>
  <si>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</si>
  <si>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</si>
  <si>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</si>
  <si>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</si>
  <si>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</si>
  <si>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</si>
  <si>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</si>
  <si>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</si>
  <si>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</si>
  <si>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</si>
  <si>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</si>
  <si>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</si>
  <si>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</si>
  <si>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</si>
  <si>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</si>
  <si>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</si>
  <si>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</si>
  <si>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</si>
  <si>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</si>
  <si>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</si>
  <si>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</si>
  <si>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</si>
  <si>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</si>
  <si>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</si>
  <si>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</si>
  <si>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</si>
  <si>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</si>
  <si>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</si>
  <si>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</si>
  <si>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</si>
  <si>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</si>
  <si>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</si>
  <si>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</si>
  <si>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</si>
  <si>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</si>
  <si>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</si>
  <si>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</si>
  <si>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</si>
  <si>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</si>
  <si>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</si>
  <si>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</si>
  <si>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</si>
  <si>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</si>
  <si>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</si>
  <si>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</si>
  <si>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</si>
  <si>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</si>
  <si>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</si>
  <si>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</si>
  <si>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</si>
  <si>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</si>
  <si>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</si>
  <si>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</si>
  <si>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</si>
  <si>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</si>
  <si>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</si>
  <si>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</si>
  <si>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</si>
  <si>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</si>
  <si>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</si>
  <si>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</si>
  <si>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</si>
  <si>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</si>
  <si>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</si>
  <si>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</si>
  <si>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</si>
  <si>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</si>
  <si>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</si>
  <si>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</si>
  <si>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</si>
  <si>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</si>
  <si>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</si>
  <si>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</si>
  <si>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</si>
  <si>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</si>
  <si>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</si>
  <si>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</si>
  <si>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</si>
  <si>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</si>
  <si>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</si>
  <si>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</si>
  <si>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</si>
  <si>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</si>
  <si>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</si>
  <si>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</si>
  <si>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</si>
  <si>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</si>
  <si>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</si>
  <si>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</si>
  <si>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</si>
  <si>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</si>
  <si>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</si>
  <si>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</si>
  <si>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</si>
  <si>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</si>
  <si>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</si>
  <si>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</si>
  <si>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</si>
  <si>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</si>
  <si>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</si>
  <si>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</si>
  <si>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</si>
  <si>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</si>
  <si>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</si>
  <si>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</si>
  <si>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</si>
  <si>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</si>
  <si>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</si>
  <si>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</si>
  <si>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</si>
  <si>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</si>
  <si>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</si>
  <si>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</si>
  <si>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</si>
  <si>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</si>
  <si>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</si>
  <si>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</si>
  <si>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</si>
  <si>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</si>
  <si>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</si>
  <si>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</si>
  <si>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</si>
  <si>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</si>
  <si>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</si>
  <si>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</si>
  <si>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</si>
  <si>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</si>
  <si>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</si>
  <si>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</si>
  <si>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</si>
  <si>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</si>
  <si>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</si>
  <si>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</si>
  <si>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</si>
  <si>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</si>
  <si>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</si>
  <si>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</si>
  <si>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</si>
  <si>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</si>
  <si>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</si>
  <si>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</si>
  <si>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</si>
  <si>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</si>
  <si>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</si>
  <si>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</si>
  <si>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</si>
  <si>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</si>
  <si>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</si>
  <si>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</si>
  <si>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</si>
  <si>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</si>
  <si>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</si>
  <si>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</si>
  <si>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</si>
  <si>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</si>
  <si>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</si>
  <si>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</si>
  <si>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</si>
  <si>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</si>
  <si>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</si>
  <si>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</si>
  <si>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</si>
  <si>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</si>
  <si>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</si>
  <si>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</si>
  <si>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</si>
  <si>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</si>
  <si>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</si>
  <si>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</si>
  <si>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</si>
  <si>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</si>
  <si>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</si>
  <si>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</si>
  <si>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</si>
  <si>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</si>
  <si>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</si>
  <si>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</si>
  <si>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</si>
  <si>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</si>
  <si>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</si>
  <si>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</si>
  <si>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</si>
  <si>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</si>
  <si>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</si>
  <si>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</si>
  <si>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</si>
  <si>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</si>
  <si>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</si>
  <si>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</si>
  <si>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</si>
  <si>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</si>
  <si>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</si>
  <si>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</si>
  <si>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</si>
  <si>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</si>
  <si>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</si>
  <si>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</si>
  <si>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</si>
  <si>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</si>
  <si>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</si>
  <si>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</si>
  <si>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</si>
  <si>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</si>
  <si>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</si>
  <si>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</si>
  <si>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</si>
  <si>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</si>
  <si>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</si>
  <si>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</si>
  <si>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</si>
  <si>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</si>
  <si>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</si>
  <si>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</si>
  <si>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</si>
  <si>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</si>
  <si>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</si>
  <si>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</si>
  <si>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</si>
  <si>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</si>
  <si>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</si>
  <si>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</si>
  <si>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</si>
  <si>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</si>
  <si>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</si>
  <si>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</si>
  <si>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</si>
  <si>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</si>
  <si>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</si>
  <si>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</si>
  <si>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</si>
  <si>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</si>
  <si>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</si>
  <si>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</si>
  <si>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</si>
  <si>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</si>
  <si>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</si>
  <si>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</si>
  <si>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</si>
  <si>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</si>
  <si>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</si>
  <si>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</si>
  <si>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</si>
  <si>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</si>
  <si>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</si>
  <si>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</si>
  <si>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</si>
  <si>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</si>
  <si>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</si>
  <si>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</si>
  <si>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</si>
  <si>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</si>
  <si>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</si>
  <si>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</si>
  <si>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</si>
  <si>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</si>
  <si>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</si>
  <si>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</si>
  <si>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</si>
  <si>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</si>
  <si>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</si>
  <si>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</si>
  <si>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</si>
  <si>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</si>
  <si>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</si>
  <si>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</si>
  <si>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</si>
  <si>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</si>
  <si>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</si>
  <si>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</si>
  <si>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</si>
  <si>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</si>
  <si>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</si>
  <si>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</si>
  <si>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</si>
  <si>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</si>
  <si>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</si>
  <si>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</si>
  <si>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</si>
  <si>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</si>
  <si>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</si>
  <si>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</si>
  <si>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</si>
  <si>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</si>
  <si>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</si>
  <si>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</si>
  <si>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</si>
  <si>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</si>
  <si>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</si>
  <si>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</si>
  <si>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</si>
  <si>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</si>
  <si>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</si>
  <si>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</si>
  <si>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</si>
  <si>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</si>
  <si>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</si>
  <si>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</si>
  <si>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</si>
  <si>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</si>
  <si>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</si>
  <si>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</si>
  <si>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</si>
  <si>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</si>
  <si>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</si>
  <si>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</si>
  <si>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</si>
  <si>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</si>
  <si>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</si>
  <si>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</si>
  <si>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</si>
  <si>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</si>
  <si>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</si>
  <si>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</si>
  <si>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</si>
  <si>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</si>
  <si>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</si>
  <si>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</si>
  <si>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</si>
  <si>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</si>
  <si>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</si>
  <si>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</si>
  <si>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</si>
  <si>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</si>
  <si>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</si>
  <si>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</si>
  <si>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</si>
  <si>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</si>
  <si>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</si>
  <si>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</si>
  <si>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</si>
  <si>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</si>
  <si>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</si>
  <si>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</si>
  <si>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</si>
  <si>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</si>
  <si>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</si>
  <si>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</si>
  <si>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</si>
  <si>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</si>
  <si>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</si>
  <si>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</si>
  <si>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</si>
  <si>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</si>
  <si>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</si>
  <si>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</si>
  <si>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</si>
  <si>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</si>
  <si>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</si>
  <si>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</si>
  <si>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</si>
  <si>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</si>
  <si>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</si>
  <si>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</si>
  <si>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</si>
  <si>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</si>
  <si>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</si>
  <si>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</si>
  <si>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</si>
  <si>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</si>
  <si>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</si>
  <si>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</si>
  <si>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</si>
  <si>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</si>
  <si>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</si>
  <si>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</si>
  <si>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</si>
  <si>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</si>
  <si>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</si>
  <si>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</si>
  <si>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</si>
  <si>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</si>
  <si>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</si>
  <si>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</si>
  <si>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</si>
  <si>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</si>
  <si>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</si>
  <si>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</si>
  <si>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</si>
  <si>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</si>
  <si>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</si>
  <si>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</si>
  <si>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</si>
  <si>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</si>
  <si>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</si>
  <si>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</si>
  <si>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</si>
  <si>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</si>
  <si>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</si>
  <si>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</si>
  <si>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</si>
  <si>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</si>
  <si>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</si>
  <si>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</si>
  <si>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</si>
  <si>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</si>
  <si>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</si>
  <si>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</si>
  <si>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</si>
  <si>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</si>
  <si>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</si>
  <si>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</si>
  <si>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</si>
  <si>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</si>
  <si>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</si>
  <si>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</si>
  <si>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</si>
  <si>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</si>
  <si>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</si>
  <si>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</si>
  <si>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</si>
  <si>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</si>
  <si>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</si>
  <si>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</si>
  <si>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</si>
  <si>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</si>
  <si>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</si>
  <si>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</si>
  <si>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</si>
  <si>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</si>
  <si>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</si>
  <si>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</si>
  <si>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</si>
  <si>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</si>
  <si>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</si>
  <si>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</si>
  <si>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</si>
  <si>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</si>
  <si>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</si>
  <si>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</si>
  <si>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</si>
  <si>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</si>
  <si>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</si>
  <si>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</si>
  <si>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</si>
  <si>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</si>
  <si>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</si>
  <si>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</si>
  <si>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</si>
  <si>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</si>
  <si>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</si>
  <si>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</si>
  <si>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</si>
  <si>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</si>
  <si>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</si>
  <si>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</si>
  <si>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</si>
  <si>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</si>
  <si>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</si>
  <si>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</si>
  <si>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</si>
  <si>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</si>
  <si>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</si>
  <si>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</si>
  <si>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</si>
  <si>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</si>
  <si>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</si>
  <si>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</si>
  <si>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</si>
  <si>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</si>
  <si>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</si>
  <si>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</si>
  <si>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</si>
  <si>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</si>
  <si>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</si>
  <si>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</si>
  <si>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</si>
  <si>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</si>
  <si>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</si>
  <si>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</si>
  <si>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</si>
  <si>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</si>
  <si>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</si>
  <si>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</si>
  <si>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</si>
  <si>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</si>
  <si>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</si>
  <si>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</si>
  <si>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</si>
  <si>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</si>
  <si>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</si>
  <si>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</si>
  <si>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</si>
  <si>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</si>
  <si>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</si>
  <si>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</si>
  <si>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</si>
  <si>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</si>
  <si>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</si>
  <si>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</si>
  <si>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</si>
  <si>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</si>
  <si>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</si>
  <si>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</si>
  <si>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</si>
  <si>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</si>
  <si>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</si>
  <si>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</si>
  <si>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</si>
  <si>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</si>
  <si>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</si>
  <si>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</si>
  <si>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</si>
  <si>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</si>
  <si>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</si>
  <si>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</si>
  <si>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</si>
  <si>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</si>
  <si>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</si>
  <si>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</si>
  <si>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</si>
  <si>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</si>
  <si>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</si>
  <si>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</si>
  <si>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</si>
  <si>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</si>
  <si>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</si>
  <si>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</si>
  <si>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</si>
  <si>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</si>
  <si>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</si>
  <si>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</si>
  <si>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</si>
  <si>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</si>
  <si>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</si>
  <si>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</si>
  <si>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</si>
  <si>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</si>
  <si>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</si>
  <si>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</si>
  <si>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</si>
  <si>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</si>
  <si>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</si>
  <si>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</si>
  <si>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</si>
  <si>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</si>
  <si>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</si>
  <si>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</si>
  <si>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</si>
  <si>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</si>
  <si>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</si>
  <si>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</si>
  <si>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</si>
  <si>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</si>
  <si>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</si>
  <si>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</si>
  <si>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</si>
  <si>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</si>
  <si>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</si>
  <si>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</si>
  <si>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</si>
  <si>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</si>
  <si>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</si>
  <si>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</si>
  <si>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</si>
  <si>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</si>
  <si>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</si>
  <si>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</si>
  <si>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</si>
  <si>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</si>
  <si>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</si>
  <si>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</si>
  <si>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</si>
  <si>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</si>
  <si>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</si>
  <si>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</si>
  <si>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</si>
  <si>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</si>
  <si>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</si>
  <si>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</si>
  <si>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</si>
  <si>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</si>
  <si>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</si>
  <si>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</si>
  <si>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</si>
  <si>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</si>
  <si>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</si>
  <si>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</si>
  <si>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</si>
  <si>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</si>
  <si>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</si>
  <si>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</si>
  <si>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</si>
  <si>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</si>
  <si>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</si>
  <si>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</si>
  <si>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</si>
  <si>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</si>
  <si>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</si>
  <si>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</si>
  <si>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</si>
  <si>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</si>
  <si>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</si>
  <si>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</si>
  <si>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</si>
  <si>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</si>
  <si>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</si>
  <si>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</si>
  <si>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</si>
  <si>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</si>
  <si>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</si>
  <si>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</si>
  <si>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</si>
  <si>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</si>
  <si>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</si>
  <si>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</si>
  <si>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</si>
  <si>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</si>
  <si>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</si>
  <si>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</si>
  <si>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</si>
  <si>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</si>
  <si>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</si>
  <si>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</si>
  <si>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</si>
  <si>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</si>
  <si>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</si>
  <si>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</si>
  <si>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</si>
  <si>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</si>
  <si>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</si>
  <si>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</si>
  <si>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</si>
  <si>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</si>
  <si>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</si>
  <si>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</si>
  <si>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</si>
  <si>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</si>
  <si>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</si>
  <si>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</si>
  <si>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</si>
  <si>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</si>
  <si>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</si>
  <si>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</si>
  <si>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</si>
  <si>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</si>
  <si>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</si>
  <si>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</si>
  <si>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</si>
  <si>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</si>
  <si>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</si>
  <si>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</si>
  <si>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</si>
  <si>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</si>
  <si>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</si>
  <si>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</si>
  <si>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</si>
  <si>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</si>
  <si>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</si>
  <si>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</si>
  <si>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</si>
  <si>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</si>
  <si>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</si>
  <si>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</si>
  <si>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</si>
  <si>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</si>
  <si>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</si>
  <si>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</si>
  <si>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</si>
  <si>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</si>
  <si>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</si>
  <si>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</si>
  <si>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</si>
  <si>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</si>
  <si>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</si>
  <si>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</si>
  <si>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</si>
  <si>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</si>
  <si>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</si>
  <si>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</si>
  <si>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</si>
  <si>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</si>
  <si>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</si>
  <si>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</si>
  <si>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</si>
  <si>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</si>
  <si>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</si>
  <si>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</si>
  <si>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</si>
  <si>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</si>
  <si>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</si>
  <si>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</si>
  <si>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</si>
  <si>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</si>
  <si>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</si>
  <si>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</si>
  <si>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</si>
  <si>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</si>
  <si>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</si>
  <si>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</si>
  <si>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</si>
  <si>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</si>
  <si>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</si>
  <si>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</si>
  <si>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</si>
  <si>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</si>
  <si>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</si>
  <si>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</si>
  <si>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</si>
  <si>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</si>
  <si>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</si>
  <si>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</si>
  <si>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</si>
  <si>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</si>
  <si>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</si>
  <si>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</si>
  <si>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</si>
  <si>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</si>
  <si>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</si>
  <si>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</si>
  <si>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</si>
  <si>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</si>
  <si>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</si>
  <si>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</si>
  <si>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</si>
  <si>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</si>
  <si>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</si>
  <si>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</si>
  <si>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</si>
  <si>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</si>
  <si>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</si>
  <si>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</si>
  <si>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</si>
  <si>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</si>
  <si>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</si>
  <si>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</si>
  <si>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</si>
  <si>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</si>
  <si>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</si>
  <si>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</si>
  <si>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</si>
  <si>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</si>
  <si>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</si>
  <si>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</si>
  <si>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</si>
  <si>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</si>
  <si>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</si>
  <si>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</si>
  <si>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</si>
  <si>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</si>
  <si>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</si>
  <si>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</si>
  <si>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</si>
  <si>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</si>
  <si>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</si>
  <si>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</si>
  <si>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</si>
  <si>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</si>
  <si>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</si>
  <si>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</si>
  <si>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</si>
  <si>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</si>
  <si>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</si>
  <si>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</si>
  <si>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</si>
  <si>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</si>
  <si>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</si>
  <si>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</si>
  <si>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</si>
  <si>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</si>
  <si>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</si>
  <si>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</si>
  <si>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</si>
  <si>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</si>
  <si>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</si>
  <si>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</si>
  <si>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</si>
  <si>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</si>
  <si>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</si>
  <si>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</si>
  <si>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</si>
  <si>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</si>
  <si>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</si>
  <si>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</si>
  <si>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</si>
  <si>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</si>
  <si>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</si>
  <si>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</si>
  <si>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</si>
  <si>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</si>
  <si>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</si>
  <si>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</si>
  <si>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</si>
  <si>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</si>
  <si>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</si>
  <si>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</si>
  <si>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</si>
  <si>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</si>
  <si>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</si>
  <si>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</si>
  <si>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</si>
  <si>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</si>
  <si>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</si>
  <si>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</si>
  <si>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</si>
  <si>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</si>
  <si>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</si>
  <si>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</si>
  <si>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</si>
  <si>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</si>
  <si>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</si>
  <si>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</si>
  <si>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</si>
  <si>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</si>
  <si>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</si>
  <si>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</si>
  <si>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</si>
  <si>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</si>
  <si>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</si>
  <si>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</si>
  <si>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</si>
  <si>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</si>
  <si>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</si>
  <si>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</si>
  <si>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</si>
  <si>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</si>
  <si>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</si>
  <si>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</si>
  <si>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</si>
  <si>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</si>
  <si>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</si>
  <si>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</si>
  <si>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</si>
  <si>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</si>
  <si>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</si>
  <si>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</si>
  <si>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</si>
  <si>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</si>
  <si>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</si>
  <si>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</si>
  <si>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</si>
  <si>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</si>
  <si>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</si>
  <si>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</si>
  <si>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</si>
  <si>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</si>
  <si>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</si>
  <si>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</si>
  <si>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</si>
  <si>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</si>
  <si>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</si>
  <si>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</si>
  <si>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</si>
  <si>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</si>
  <si>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</si>
  <si>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</si>
  <si>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</si>
  <si>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</si>
  <si>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</si>
  <si>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</si>
  <si>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</si>
  <si>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</si>
  <si>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</si>
  <si>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</si>
  <si>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</si>
  <si>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</si>
  <si>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</si>
  <si>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</si>
  <si>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</si>
  <si>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</si>
  <si>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</si>
  <si>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</si>
  <si>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</si>
  <si>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</si>
  <si>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</si>
  <si>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</si>
  <si>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</si>
  <si>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</si>
  <si>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</si>
  <si>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</si>
  <si>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</si>
  <si>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</si>
  <si>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</si>
  <si>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</si>
  <si>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</si>
  <si>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</si>
  <si>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</si>
  <si>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</si>
  <si>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</si>
  <si>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</si>
  <si>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</si>
  <si>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</si>
  <si>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</si>
  <si>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</si>
  <si>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</si>
  <si>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</si>
  <si>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</si>
  <si>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</si>
  <si>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</si>
  <si>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</si>
  <si>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</si>
  <si>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</si>
  <si>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</si>
  <si>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</si>
  <si>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</si>
  <si>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</si>
  <si>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</si>
  <si>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</si>
  <si>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</si>
  <si>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</si>
  <si>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</si>
  <si>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</si>
  <si>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</si>
  <si>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</si>
  <si>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</si>
  <si>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</si>
  <si>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</si>
  <si>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</si>
  <si>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</si>
  <si>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</si>
  <si>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</si>
  <si>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</si>
  <si>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</si>
  <si>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</si>
  <si>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</si>
  <si>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</si>
  <si>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</si>
  <si>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</si>
  <si>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</si>
  <si>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</si>
  <si>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</si>
  <si>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</si>
  <si>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</si>
  <si>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</si>
  <si>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</si>
  <si>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</si>
  <si>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</si>
  <si>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</si>
  <si>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</si>
  <si>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</si>
  <si>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</si>
  <si>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</si>
  <si>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</si>
  <si>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</si>
  <si>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</si>
  <si>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</si>
  <si>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</si>
  <si>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</si>
  <si>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</si>
  <si>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</si>
  <si>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</si>
  <si>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</si>
  <si>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</si>
  <si>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</si>
  <si>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</si>
  <si>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</si>
  <si>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</si>
  <si>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</si>
  <si>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</si>
  <si>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</si>
  <si>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</si>
  <si>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</si>
  <si>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</si>
  <si>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</si>
  <si>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</si>
  <si>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</si>
  <si>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</si>
  <si>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</si>
  <si>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</si>
  <si>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</si>
  <si>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</si>
  <si>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</si>
  <si>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</si>
  <si>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</si>
  <si>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</si>
  <si>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</si>
  <si>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</si>
  <si>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</si>
  <si>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</si>
  <si>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</si>
  <si>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</si>
  <si>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</si>
  <si>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</si>
  <si>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</si>
  <si>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</si>
  <si>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</si>
  <si>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</si>
  <si>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</si>
  <si>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</si>
  <si>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</si>
  <si>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</si>
  <si>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</si>
  <si>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</si>
  <si>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</si>
  <si>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</si>
  <si>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</si>
  <si>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</si>
  <si>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</si>
  <si>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</si>
  <si>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</si>
  <si>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</si>
  <si>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</si>
  <si>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</si>
  <si>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</si>
  <si>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</si>
  <si>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</si>
  <si>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</si>
  <si>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</si>
  <si>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</si>
  <si>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</si>
  <si>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</si>
  <si>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</si>
  <si>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</si>
  <si>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</si>
  <si>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</si>
  <si>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</si>
  <si>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</si>
  <si>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</si>
  <si>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</si>
  <si>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</si>
  <si>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</si>
  <si>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</si>
  <si>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</si>
  <si>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</si>
  <si>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</si>
  <si>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</si>
  <si>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</si>
  <si>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</si>
  <si>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</si>
  <si>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</si>
  <si>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</si>
  <si>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</si>
  <si>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</si>
  <si>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</si>
  <si>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</si>
  <si>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</si>
  <si>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</si>
  <si>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</si>
  <si>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</si>
  <si>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</si>
  <si>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</si>
  <si>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</si>
  <si>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</si>
  <si>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</si>
  <si>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</si>
  <si>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</si>
  <si>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</si>
  <si>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</si>
  <si>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</si>
  <si>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</si>
  <si>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</si>
  <si>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</si>
  <si>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</si>
  <si>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</si>
  <si>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</si>
  <si>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</si>
  <si>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</si>
  <si>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</si>
  <si>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</si>
  <si>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</si>
  <si>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</si>
  <si>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</si>
  <si>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</si>
  <si>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</si>
  <si>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</si>
  <si>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</si>
  <si>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</si>
  <si>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</si>
  <si>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</si>
  <si>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</si>
  <si>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</si>
  <si>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</si>
  <si>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</si>
  <si>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</si>
  <si>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</si>
  <si>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</si>
  <si>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</si>
  <si>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</si>
  <si>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</si>
  <si>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</si>
  <si>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</si>
  <si>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</si>
  <si>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</si>
  <si>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</si>
  <si>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</si>
  <si>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</si>
  <si>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</si>
  <si>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</si>
  <si>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</si>
  <si>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</si>
  <si>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</si>
  <si>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</si>
  <si>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</si>
  <si>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</si>
  <si>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</si>
  <si>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</si>
  <si>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</si>
  <si>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</si>
  <si>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</si>
  <si>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</si>
  <si>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</si>
  <si>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</si>
  <si>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</si>
  <si>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</si>
  <si>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</si>
  <si>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</si>
  <si>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</si>
  <si>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</si>
  <si>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</si>
  <si>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</si>
  <si>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</si>
  <si>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</si>
  <si>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</si>
  <si>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</si>
  <si>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</si>
  <si>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</si>
  <si>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</si>
  <si>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</si>
  <si>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</si>
  <si>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</si>
  <si>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</si>
  <si>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</si>
  <si>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</si>
  <si>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</si>
  <si>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</si>
  <si>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</si>
  <si>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</si>
  <si>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</si>
  <si>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</si>
  <si>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</si>
  <si>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</si>
  <si>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</si>
  <si>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</si>
  <si>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</si>
  <si>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</si>
  <si>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</si>
  <si>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</si>
  <si>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</si>
  <si>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</si>
  <si>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</si>
  <si>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</si>
  <si>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</si>
  <si>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</si>
  <si>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</si>
  <si>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</si>
  <si>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</si>
  <si>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</si>
  <si>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</si>
  <si>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</si>
  <si>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</si>
  <si>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</si>
  <si>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</si>
  <si>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</si>
  <si>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</si>
  <si>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</si>
  <si>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</si>
  <si>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</si>
  <si>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</si>
  <si>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</si>
  <si>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</si>
  <si>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</si>
  <si>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</si>
  <si>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</si>
  <si>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</si>
  <si>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</si>
  <si>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</si>
  <si>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</si>
  <si>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</si>
  <si>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</si>
  <si>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</si>
  <si>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</si>
  <si>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</si>
  <si>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</si>
  <si>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</si>
  <si>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</si>
  <si>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</si>
  <si>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</si>
  <si>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</si>
  <si>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</si>
  <si>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</si>
  <si>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</si>
  <si>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</si>
  <si>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</si>
  <si>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</si>
  <si>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</si>
  <si>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</si>
  <si>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</si>
  <si>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</si>
  <si>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</si>
  <si>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</si>
  <si>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</si>
  <si>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</si>
  <si>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</si>
  <si>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</si>
  <si>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</si>
  <si>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</si>
  <si>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</si>
  <si>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</si>
  <si>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</si>
  <si>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</si>
  <si>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</si>
  <si>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</si>
  <si>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</si>
  <si>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</si>
  <si>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</si>
  <si>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</si>
  <si>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</si>
  <si>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</si>
  <si>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</si>
  <si>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</si>
  <si>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</si>
  <si>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</si>
  <si>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</si>
  <si>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</si>
  <si>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</si>
  <si>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</si>
  <si>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</si>
  <si>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</si>
  <si>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</si>
  <si>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</si>
  <si>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</si>
  <si>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</si>
  <si>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</si>
  <si>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</si>
  <si>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</si>
  <si>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</si>
  <si>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</si>
  <si>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</si>
  <si>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</si>
  <si>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</si>
  <si>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</si>
  <si>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</si>
  <si>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</si>
  <si>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</si>
  <si>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</si>
  <si>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</si>
  <si>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</si>
  <si>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</si>
  <si>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</si>
  <si>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</si>
  <si>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</si>
  <si>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</si>
  <si>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</si>
  <si>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</si>
  <si>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</si>
  <si>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</si>
  <si>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</si>
  <si>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</si>
  <si>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</si>
  <si>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</si>
  <si>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</si>
  <si>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</si>
  <si>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</si>
  <si>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</si>
  <si>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</si>
  <si>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</si>
  <si>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</si>
  <si>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</si>
  <si>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</si>
  <si>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</si>
  <si>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</si>
  <si>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</si>
  <si>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</si>
  <si>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</si>
  <si>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</si>
  <si>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</si>
  <si>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</si>
  <si>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</si>
  <si>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</si>
  <si>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</si>
  <si>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</si>
  <si>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</si>
  <si>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</si>
  <si>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</si>
  <si>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</si>
  <si>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</si>
  <si>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</si>
  <si>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</si>
  <si>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</si>
  <si>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</si>
  <si>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</si>
  <si>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</si>
  <si>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</si>
  <si>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</si>
  <si>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</si>
  <si>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</si>
  <si>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</si>
  <si>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</si>
  <si>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</si>
  <si>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</si>
  <si>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</si>
  <si>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</si>
  <si>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</si>
  <si>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</si>
  <si>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</si>
  <si>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</si>
  <si>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</si>
  <si>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</si>
  <si>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</si>
  <si>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</si>
  <si>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</si>
  <si>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</si>
  <si>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</si>
  <si>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</si>
  <si>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</si>
  <si>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</si>
  <si>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</si>
  <si>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</si>
  <si>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</si>
  <si>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</si>
  <si>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</si>
  <si>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</si>
  <si>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</si>
  <si>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</si>
  <si>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</si>
  <si>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</si>
  <si>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</si>
  <si>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</si>
  <si>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</si>
  <si>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</si>
  <si>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</si>
  <si>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</si>
  <si>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</si>
  <si>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</si>
  <si>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</si>
  <si>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</si>
  <si>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</si>
  <si>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</si>
  <si>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</si>
  <si>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</si>
  <si>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</si>
  <si>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</si>
  <si>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</si>
  <si>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</si>
  <si>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</si>
  <si>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</si>
  <si>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</si>
  <si>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</si>
  <si>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</si>
  <si>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</si>
  <si>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</si>
  <si>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</si>
  <si>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</si>
  <si>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</si>
  <si>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</si>
  <si>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</si>
  <si>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</si>
  <si>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</si>
  <si>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</si>
  <si>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</si>
  <si>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</si>
  <si>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</si>
  <si>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</si>
  <si>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</si>
  <si>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</si>
  <si>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</si>
  <si>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</si>
  <si>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</si>
  <si>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</si>
  <si>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</si>
  <si>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</si>
  <si>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</si>
  <si>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</si>
  <si>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</si>
  <si>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</si>
  <si>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</si>
  <si>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</si>
  <si>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</si>
  <si>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</si>
  <si>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</si>
  <si>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</si>
  <si>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</si>
  <si>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</si>
  <si>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</si>
  <si>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</si>
  <si>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</si>
  <si>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</si>
  <si>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</si>
  <si>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</si>
  <si>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</si>
  <si>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</si>
  <si>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</si>
  <si>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</si>
  <si>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</si>
  <si>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</si>
  <si>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</si>
  <si>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</si>
  <si>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</si>
  <si>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</si>
  <si>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</si>
  <si>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</si>
  <si>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</si>
  <si>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</si>
  <si>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</si>
  <si>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</si>
  <si>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</si>
  <si>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</si>
  <si>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</si>
  <si>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</si>
  <si>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</si>
  <si>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</si>
  <si>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</si>
  <si>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</si>
  <si>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</si>
  <si>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</si>
  <si>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</si>
  <si>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</si>
  <si>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</si>
  <si>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</si>
  <si>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</si>
  <si>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</si>
  <si>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</si>
  <si>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</si>
  <si>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</si>
  <si>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</si>
  <si>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</si>
  <si>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</si>
  <si>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</si>
  <si>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</si>
  <si>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</si>
  <si>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</si>
  <si>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</si>
  <si>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</si>
  <si>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</si>
  <si>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</si>
  <si>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</si>
  <si>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</si>
  <si>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</si>
  <si>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</si>
  <si>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</si>
  <si>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</si>
  <si>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</si>
  <si>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</si>
  <si>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</si>
  <si>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</si>
  <si>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</si>
  <si>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</si>
  <si>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</si>
  <si>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</si>
  <si>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</si>
  <si>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</si>
  <si>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</si>
  <si>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</si>
  <si>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</si>
  <si>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</si>
  <si>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</si>
  <si>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</si>
  <si>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</si>
  <si>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</si>
  <si>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</si>
  <si>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</si>
  <si>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</si>
  <si>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</si>
  <si>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</si>
  <si>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</si>
  <si>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</si>
  <si>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</si>
  <si>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</si>
  <si>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</si>
  <si>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</si>
  <si>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</si>
  <si>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</si>
  <si>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</si>
  <si>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</si>
  <si>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</si>
  <si>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</si>
  <si>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</si>
  <si>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</si>
  <si>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</si>
  <si>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</si>
  <si>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</si>
  <si>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</si>
  <si>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</si>
  <si>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</si>
  <si>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</si>
  <si>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</si>
  <si>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</si>
  <si>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</si>
  <si>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</si>
  <si>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</si>
  <si>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</si>
  <si>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</si>
  <si>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</si>
  <si>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</si>
  <si>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</si>
  <si>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</si>
  <si>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</si>
  <si>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</si>
  <si>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</si>
  <si>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</si>
  <si>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</si>
  <si>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</si>
  <si>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</si>
  <si>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</si>
  <si>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</si>
  <si>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</si>
  <si>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</si>
  <si>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</si>
  <si>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</si>
  <si>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</si>
  <si>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</si>
  <si>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</si>
  <si>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</si>
  <si>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</si>
  <si>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</si>
  <si>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</si>
  <si>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</si>
  <si>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</si>
  <si>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</si>
  <si>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</si>
  <si>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</si>
  <si>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</si>
  <si>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</si>
  <si>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</si>
  <si>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</si>
  <si>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</si>
  <si>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</si>
  <si>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</si>
  <si>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</si>
  <si>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</si>
  <si>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</si>
  <si>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</si>
  <si>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</si>
  <si>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</si>
  <si>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</si>
  <si>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</si>
  <si>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</si>
  <si>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</si>
  <si>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</si>
  <si>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</si>
  <si>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</si>
  <si>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</si>
  <si>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</si>
  <si>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</si>
  <si>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</si>
  <si>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</si>
  <si>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</si>
  <si>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</si>
  <si>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</si>
  <si>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</si>
  <si>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</si>
  <si>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</si>
  <si>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</si>
  <si>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</si>
  <si>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</si>
  <si>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</si>
  <si>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</si>
  <si>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</si>
  <si>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</si>
  <si>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</si>
  <si>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</si>
  <si>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</si>
  <si>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</si>
  <si>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</si>
  <si>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</si>
  <si>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</si>
  <si>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</si>
  <si>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</si>
  <si>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</si>
  <si>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</si>
  <si>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</si>
  <si>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</si>
  <si>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</si>
  <si>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</si>
  <si>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</si>
  <si>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</si>
  <si>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</si>
  <si>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</si>
  <si>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</si>
  <si>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</si>
  <si>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</si>
  <si>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</si>
  <si>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</si>
  <si>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</si>
  <si>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</si>
  <si>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</si>
  <si>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</si>
  <si>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</si>
  <si>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</si>
  <si>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</si>
  <si>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</si>
  <si>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</si>
  <si>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</si>
  <si>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</si>
  <si>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</si>
  <si>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</si>
  <si>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</si>
  <si>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</si>
  <si>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</si>
  <si>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</si>
  <si>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</si>
  <si>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</si>
  <si>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</si>
  <si>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</si>
  <si>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</si>
  <si>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</si>
  <si>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</si>
  <si>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</si>
  <si>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</si>
  <si>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</si>
  <si>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</si>
  <si>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</si>
  <si>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</si>
  <si>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</si>
  <si>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</si>
  <si>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</si>
  <si>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</si>
  <si>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</si>
  <si>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</si>
  <si>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</si>
  <si>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</si>
  <si>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</si>
  <si>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</si>
  <si>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</si>
  <si>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</si>
  <si>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</si>
  <si>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</si>
  <si>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</si>
  <si>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</si>
  <si>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</si>
  <si>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</si>
  <si>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</si>
  <si>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</si>
  <si>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</si>
  <si>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</si>
  <si>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</si>
  <si>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</si>
  <si>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</si>
  <si>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</si>
  <si>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</si>
  <si>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</si>
  <si>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</si>
  <si>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</si>
  <si>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</si>
  <si>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</si>
  <si>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</si>
  <si>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</si>
  <si>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</si>
  <si>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</si>
  <si>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</si>
  <si>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</si>
  <si>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</si>
  <si>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</si>
  <si>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</si>
  <si>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</si>
  <si>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</si>
  <si>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</si>
  <si>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</si>
  <si>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</si>
  <si>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</si>
  <si>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</si>
  <si>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</si>
  <si>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</si>
  <si>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</si>
  <si>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</si>
  <si>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</si>
  <si>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</si>
  <si>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</si>
  <si>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</si>
  <si>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</si>
  <si>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</si>
  <si>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</si>
  <si>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</si>
  <si>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</si>
  <si>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</si>
  <si>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</si>
  <si>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</si>
  <si>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</si>
  <si>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</si>
  <si>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</si>
  <si>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</si>
  <si>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</si>
  <si>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</si>
  <si>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</si>
  <si>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</si>
  <si>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</si>
  <si>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</si>
  <si>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</si>
  <si>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</si>
  <si>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</si>
  <si>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</si>
  <si>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</si>
  <si>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</si>
  <si>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</si>
  <si>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</si>
  <si>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</si>
  <si>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</si>
  <si>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</si>
  <si>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</si>
  <si>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</si>
  <si>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</si>
  <si>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</si>
  <si>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</si>
  <si>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</si>
  <si>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</si>
  <si>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</si>
  <si>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</si>
  <si>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</si>
  <si>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</si>
  <si>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</si>
  <si>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</si>
  <si>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</si>
  <si>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</si>
  <si>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</si>
  <si>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</si>
  <si>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</si>
  <si>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</si>
  <si>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</si>
  <si>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</si>
  <si>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</si>
  <si>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</si>
  <si>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</si>
  <si>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</si>
  <si>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</si>
  <si>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</si>
  <si>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</si>
  <si>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</si>
  <si>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</si>
  <si>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</si>
  <si>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</si>
  <si>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</si>
  <si>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</si>
  <si>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</si>
  <si>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</si>
  <si>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</si>
  <si>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</si>
  <si>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</si>
  <si>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</si>
  <si>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</si>
  <si>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</si>
  <si>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</si>
  <si>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</si>
  <si>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</si>
  <si>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</si>
  <si>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</si>
  <si>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</si>
  <si>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</si>
  <si>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</si>
  <si>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</si>
  <si>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</si>
  <si>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</si>
  <si>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</si>
  <si>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</si>
  <si>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</si>
  <si>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</si>
  <si>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</si>
  <si>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</si>
  <si>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</si>
  <si>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</si>
  <si>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</si>
  <si>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</si>
  <si>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</si>
  <si>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</si>
  <si>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</si>
  <si>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</si>
  <si>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</si>
  <si>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</si>
  <si>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</si>
  <si>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</si>
  <si>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</si>
  <si>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</si>
  <si>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</si>
  <si>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</si>
  <si>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</si>
  <si>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</si>
  <si>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</si>
  <si>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</si>
  <si>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</si>
  <si>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</si>
  <si>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</si>
  <si>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</si>
  <si>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</si>
  <si>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</si>
  <si>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</si>
  <si>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</si>
  <si>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</si>
  <si>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</si>
  <si>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</si>
  <si>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</si>
  <si>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</si>
  <si>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</si>
  <si>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</si>
  <si>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</si>
  <si>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</si>
  <si>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</si>
  <si>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</si>
  <si>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</si>
  <si>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</si>
  <si>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</si>
  <si>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</si>
  <si>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</si>
  <si>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</si>
  <si>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</si>
  <si>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</si>
  <si>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</si>
  <si>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</si>
  <si>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</si>
  <si>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</si>
  <si>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</si>
  <si>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</si>
  <si>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</si>
  <si>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</si>
  <si>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</si>
  <si>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</si>
  <si>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</si>
  <si>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</si>
  <si>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</si>
  <si>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</si>
  <si>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</si>
  <si>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</si>
  <si>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</si>
  <si>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</si>
  <si>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</si>
  <si>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</si>
  <si>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</si>
  <si>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</si>
  <si>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</si>
  <si>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</si>
  <si>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</si>
  <si>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</si>
  <si>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</si>
  <si>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</si>
  <si>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</si>
  <si>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</si>
  <si>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</si>
  <si>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</si>
  <si>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</si>
  <si>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</si>
  <si>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</si>
  <si>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</si>
  <si>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</si>
  <si>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</si>
  <si>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</si>
  <si>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</si>
  <si>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</si>
  <si>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</si>
  <si>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</si>
  <si>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</si>
  <si>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</si>
  <si>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</si>
  <si>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</si>
  <si>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</si>
  <si>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</si>
  <si>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</si>
  <si>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</si>
  <si>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</si>
  <si>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</si>
  <si>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</si>
  <si>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</si>
  <si>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</si>
  <si>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</si>
  <si>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</si>
  <si>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</si>
  <si>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</si>
  <si>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</si>
  <si>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</si>
  <si>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</si>
  <si>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</si>
  <si>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</si>
  <si>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</si>
  <si>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</si>
  <si>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</si>
  <si>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</si>
  <si>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</si>
  <si>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</si>
  <si>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</si>
  <si>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</si>
  <si>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</si>
  <si>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</si>
  <si>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</si>
  <si>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</si>
  <si>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</si>
  <si>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</si>
  <si>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</si>
  <si>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</si>
  <si>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</si>
  <si>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</si>
  <si>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</si>
  <si>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</si>
  <si>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</si>
  <si>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</si>
  <si>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</si>
  <si>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</si>
  <si>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</si>
  <si>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</si>
  <si>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</si>
  <si>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</si>
  <si>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</si>
  <si>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</si>
  <si>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</si>
  <si>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</si>
  <si>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</si>
  <si>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</si>
  <si>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</si>
  <si>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</si>
  <si>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</si>
  <si>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</si>
  <si>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</si>
  <si>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</si>
  <si>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</si>
  <si>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</si>
  <si>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</si>
  <si>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</si>
  <si>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</si>
  <si>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</si>
  <si>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</si>
  <si>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</si>
  <si>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</si>
  <si>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</si>
  <si>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</si>
  <si>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</si>
  <si>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</si>
  <si>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</si>
  <si>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</si>
  <si>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</si>
  <si>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</si>
  <si>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</si>
  <si>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</si>
  <si>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</si>
  <si>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</si>
  <si>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</si>
  <si>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</si>
  <si>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</si>
  <si>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</si>
  <si>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</si>
  <si>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</si>
  <si>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</si>
  <si>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</si>
  <si>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</si>
  <si>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</si>
  <si>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</si>
  <si>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</si>
  <si>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</si>
  <si>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</si>
  <si>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</si>
  <si>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</si>
  <si>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</si>
  <si>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</si>
  <si>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</si>
  <si>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</si>
  <si>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</si>
  <si>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</si>
  <si>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</si>
  <si>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</si>
  <si>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</si>
  <si>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</si>
  <si>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</si>
  <si>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</si>
  <si>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</si>
  <si>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</si>
  <si>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</si>
  <si>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</si>
  <si>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</si>
  <si>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</si>
  <si>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</si>
  <si>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</si>
  <si>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</si>
  <si>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</si>
  <si>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</si>
  <si>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</si>
  <si>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</si>
  <si>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</si>
  <si>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</si>
  <si>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</si>
  <si>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</si>
  <si>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</si>
  <si>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</si>
  <si>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</si>
  <si>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</si>
  <si>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</si>
  <si>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</si>
  <si>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</si>
  <si>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</si>
  <si>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</si>
  <si>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</si>
  <si>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</si>
  <si>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</si>
  <si>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</si>
  <si>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</si>
  <si>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</si>
  <si>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</si>
  <si>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</si>
  <si>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</si>
  <si>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</si>
  <si>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</si>
  <si>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</si>
  <si>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</si>
  <si>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</si>
  <si>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</si>
  <si>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</si>
  <si>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</si>
  <si>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</si>
  <si>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</si>
  <si>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</si>
  <si>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</si>
  <si>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</si>
  <si>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</si>
  <si>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</si>
  <si>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</si>
  <si>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</si>
  <si>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</si>
  <si>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</si>
  <si>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</si>
  <si>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</si>
  <si>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</si>
  <si>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</si>
  <si>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</si>
  <si>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</si>
  <si>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</si>
  <si>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</si>
  <si>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</si>
  <si>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</si>
  <si>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</si>
  <si>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</si>
  <si>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</si>
  <si>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</si>
  <si>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</si>
  <si>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</si>
  <si>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</si>
  <si>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</si>
  <si>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</si>
  <si>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</si>
  <si>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</si>
  <si>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</si>
  <si>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</si>
  <si>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</si>
  <si>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</si>
  <si>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</si>
  <si>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</si>
  <si>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</si>
  <si>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</si>
  <si>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</si>
  <si>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</si>
  <si>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</si>
  <si>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</si>
  <si>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</si>
  <si>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</si>
  <si>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</si>
  <si>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</si>
  <si>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</si>
  <si>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</si>
  <si>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</si>
  <si>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</si>
  <si>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</si>
  <si>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</si>
  <si>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</si>
  <si>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</si>
  <si>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</si>
  <si>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</si>
  <si>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</si>
  <si>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</si>
  <si>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</si>
  <si>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</si>
  <si>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</si>
  <si>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</si>
  <si>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</si>
  <si>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</si>
  <si>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</si>
  <si>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</si>
  <si>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</si>
  <si>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</si>
  <si>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</si>
  <si>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</si>
  <si>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</si>
  <si>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</si>
  <si>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</si>
  <si>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</si>
  <si>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</si>
  <si>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</si>
  <si>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</si>
  <si>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</si>
  <si>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</si>
  <si>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</si>
  <si>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</si>
  <si>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</si>
  <si>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</si>
  <si>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</si>
  <si>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</si>
  <si>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</si>
  <si>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</si>
  <si>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</si>
  <si>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</si>
  <si>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</si>
  <si>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</si>
  <si>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</si>
  <si>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</si>
  <si>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</si>
  <si>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</si>
  <si>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</si>
  <si>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</si>
  <si>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</si>
  <si>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</si>
  <si>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</si>
  <si>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</si>
  <si>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</si>
  <si>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</si>
  <si>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</si>
  <si>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</si>
  <si>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</si>
  <si>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</si>
  <si>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</si>
  <si>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</si>
  <si>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</si>
  <si>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</si>
  <si>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</si>
  <si>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</si>
  <si>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</si>
  <si>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</si>
  <si>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</si>
  <si>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</si>
  <si>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</si>
  <si>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</si>
  <si>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</si>
  <si>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</si>
  <si>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</si>
  <si>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</si>
  <si>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</si>
  <si>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</si>
  <si>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</si>
  <si>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</si>
  <si>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</si>
  <si>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</si>
  <si>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</si>
  <si>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</si>
  <si>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</si>
  <si>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</si>
  <si>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</si>
  <si>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</si>
  <si>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</si>
  <si>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</si>
  <si>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</si>
  <si>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</si>
  <si>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</si>
  <si>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</si>
  <si>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</si>
  <si>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</si>
  <si>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</si>
  <si>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</si>
  <si>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</si>
  <si>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</si>
  <si>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</si>
  <si>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</si>
  <si>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</si>
  <si>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</si>
  <si>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</si>
  <si>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</si>
  <si>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</si>
  <si>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</si>
  <si>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</si>
  <si>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</si>
  <si>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</si>
  <si>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</si>
  <si>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</si>
  <si>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</si>
  <si>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</si>
  <si>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</si>
  <si>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</si>
  <si>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</si>
  <si>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</si>
  <si>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</si>
  <si>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</si>
  <si>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</si>
  <si>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</si>
  <si>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</si>
  <si>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</si>
  <si>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</si>
  <si>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</si>
  <si>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</si>
  <si>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</si>
  <si>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</si>
  <si>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</si>
  <si>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</si>
  <si>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</si>
  <si>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</si>
  <si>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</si>
  <si>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</si>
  <si>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</si>
  <si>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</si>
  <si>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</si>
  <si>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</si>
  <si>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</si>
  <si>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</si>
  <si>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</si>
  <si>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</si>
  <si>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</si>
  <si>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</si>
  <si>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</si>
  <si>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</si>
  <si>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</si>
  <si>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</si>
  <si>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</si>
  <si>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</si>
  <si>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</si>
  <si>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</si>
  <si>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</si>
  <si>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</si>
  <si>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</si>
  <si>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</si>
  <si>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</si>
  <si>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</si>
  <si>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</si>
  <si>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</si>
  <si>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</si>
  <si>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</si>
  <si>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</si>
  <si>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</si>
  <si>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</si>
  <si>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</si>
  <si>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</si>
  <si>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</si>
  <si>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</si>
  <si>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</si>
  <si>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</si>
  <si>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</si>
  <si>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</si>
  <si>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</si>
  <si>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</si>
  <si>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</si>
  <si>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</si>
  <si>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</si>
  <si>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</si>
  <si>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</si>
  <si>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</si>
  <si>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</si>
  <si>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</si>
  <si>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</si>
  <si>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</si>
  <si>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</si>
  <si>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</si>
  <si>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</si>
  <si>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</si>
  <si>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</si>
  <si>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</si>
  <si>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</si>
  <si>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</si>
  <si>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</si>
  <si>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</si>
  <si>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</si>
  <si>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</si>
  <si>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</si>
  <si>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</si>
  <si>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</si>
  <si>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</si>
  <si>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</si>
  <si>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</si>
  <si>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</si>
  <si>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</si>
  <si>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</si>
  <si>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</si>
  <si>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</si>
  <si>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</si>
  <si>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</si>
  <si>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</si>
  <si>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</si>
  <si>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</si>
  <si>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</si>
  <si>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</si>
  <si>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</si>
  <si>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</si>
  <si>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</si>
  <si>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</si>
  <si>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</si>
  <si>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</si>
  <si>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</si>
  <si>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</si>
  <si>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</si>
  <si>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</si>
  <si>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</si>
  <si>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</si>
  <si>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</si>
  <si>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</si>
  <si>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</si>
  <si>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</si>
  <si>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</si>
  <si>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</si>
  <si>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</si>
  <si>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</si>
  <si>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</si>
  <si>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</si>
  <si>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</si>
  <si>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</si>
  <si>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</si>
  <si>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</si>
  <si>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</si>
  <si>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</si>
  <si>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</si>
  <si>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</si>
  <si>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</si>
  <si>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</si>
  <si>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</si>
  <si>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</si>
  <si>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</si>
  <si>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</si>
  <si>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</si>
  <si>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</si>
  <si>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</si>
  <si>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</si>
  <si>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</si>
  <si>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</si>
  <si>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</si>
  <si>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</si>
  <si>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</si>
  <si>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</si>
  <si>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</si>
  <si>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</si>
  <si>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</si>
  <si>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</si>
  <si>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</si>
  <si>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</si>
  <si>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</si>
  <si>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</si>
  <si>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</si>
  <si>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</si>
  <si>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</si>
  <si>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</si>
  <si>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</si>
  <si>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</si>
  <si>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</si>
  <si>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</si>
  <si>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</si>
  <si>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</si>
  <si>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</si>
  <si>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</si>
  <si>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</si>
  <si>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</si>
  <si>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</si>
  <si>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</si>
  <si>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</si>
  <si>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</si>
  <si>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</si>
  <si>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</si>
  <si>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</si>
  <si>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</si>
  <si>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</si>
  <si>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</si>
  <si>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</si>
  <si>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</si>
  <si>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</si>
  <si>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</si>
  <si>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</si>
  <si>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</si>
  <si>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</si>
  <si>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</si>
  <si>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</si>
  <si>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</si>
  <si>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</si>
  <si>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</si>
  <si>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</si>
  <si>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</si>
  <si>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</si>
  <si>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</si>
  <si>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</si>
  <si>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</si>
  <si>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</si>
  <si>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</si>
  <si>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</si>
  <si>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</si>
  <si>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</si>
  <si>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</si>
  <si>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</si>
  <si>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</si>
  <si>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</si>
  <si>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</si>
  <si>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</si>
  <si>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</si>
  <si>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</si>
  <si>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</si>
  <si>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</si>
  <si>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</si>
  <si>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</si>
  <si>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</si>
  <si>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</si>
  <si>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</si>
  <si>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</si>
  <si>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</si>
  <si>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</si>
  <si>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</si>
  <si>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</si>
  <si>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</si>
  <si>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</si>
  <si>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</si>
  <si>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</si>
  <si>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</si>
  <si>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</si>
  <si>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</si>
  <si>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</si>
  <si>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</si>
  <si>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</si>
  <si>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</si>
  <si>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</si>
  <si>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</si>
  <si>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</si>
  <si>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</si>
  <si>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</si>
  <si>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</si>
  <si>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</si>
  <si>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</si>
  <si>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</si>
  <si>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</si>
  <si>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</si>
  <si>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</si>
  <si>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</si>
  <si>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</si>
  <si>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</si>
  <si>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</si>
  <si>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</si>
  <si>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</si>
  <si>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</si>
  <si>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</si>
  <si>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</si>
  <si>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</si>
  <si>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</si>
  <si>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</si>
  <si>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</si>
  <si>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</si>
  <si>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</si>
  <si>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</si>
  <si>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</si>
  <si>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</si>
  <si>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</si>
  <si>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</si>
  <si>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</si>
  <si>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</si>
  <si>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</si>
  <si>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</si>
  <si>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</si>
  <si>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</si>
  <si>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</si>
  <si>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</si>
  <si>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</si>
  <si>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</si>
  <si>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</si>
  <si>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</si>
  <si>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</si>
  <si>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</si>
  <si>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</si>
  <si>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</si>
  <si>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</si>
  <si>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</si>
  <si>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</si>
  <si>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</si>
  <si>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</si>
  <si>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</si>
  <si>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</si>
  <si>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</si>
  <si>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</si>
  <si>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</si>
  <si>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</si>
  <si>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</si>
  <si>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</si>
  <si>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</si>
  <si>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</si>
  <si>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</si>
  <si>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</si>
  <si>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</si>
  <si>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</si>
  <si>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</si>
  <si>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</si>
  <si>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</si>
  <si>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</si>
  <si>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</si>
  <si>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</si>
  <si>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</si>
  <si>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</si>
  <si>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</si>
  <si>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</si>
  <si>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</si>
  <si>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</si>
  <si>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</si>
  <si>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</si>
  <si>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</si>
  <si>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</si>
  <si>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</si>
  <si>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</si>
  <si>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</si>
  <si>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</si>
  <si>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</si>
  <si>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</si>
  <si>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</si>
  <si>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</si>
  <si>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</si>
  <si>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</si>
  <si>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</si>
  <si>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</si>
  <si>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</si>
  <si>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</si>
  <si>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</si>
  <si>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</si>
  <si>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</si>
  <si>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</si>
  <si>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</si>
  <si>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</si>
  <si>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</si>
  <si>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</si>
  <si>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</si>
  <si>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</si>
  <si>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</si>
  <si>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</si>
  <si>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</si>
  <si>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</si>
  <si>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</si>
  <si>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</si>
  <si>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</si>
  <si>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</si>
  <si>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</si>
  <si>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</si>
  <si>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</si>
  <si>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</si>
  <si>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</si>
  <si>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</si>
  <si>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</si>
  <si>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</si>
  <si>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</si>
  <si>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</si>
  <si>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</si>
  <si>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</si>
  <si>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</si>
  <si>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</si>
  <si>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</si>
  <si>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</si>
  <si>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</si>
  <si>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</si>
  <si>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</si>
  <si>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</si>
  <si>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</si>
  <si>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</si>
  <si>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</si>
  <si>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</si>
  <si>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</si>
  <si>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</si>
  <si>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</si>
  <si>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</si>
  <si>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</si>
  <si>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</si>
  <si>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</si>
  <si>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</si>
  <si>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</si>
  <si>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</si>
  <si>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</si>
  <si>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</si>
  <si>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</si>
  <si>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</si>
  <si>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</si>
  <si>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</si>
  <si>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</si>
  <si>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</si>
  <si>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</si>
  <si>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</si>
  <si>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</si>
  <si>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</si>
  <si>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</si>
  <si>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</si>
  <si>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</si>
  <si>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</si>
  <si>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</si>
  <si>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</si>
  <si>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</si>
  <si>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</si>
  <si>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</si>
  <si>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</si>
  <si>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</si>
  <si>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</si>
  <si>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</si>
  <si>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</si>
  <si>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</si>
  <si>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</si>
  <si>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</si>
  <si>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</si>
  <si>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</si>
  <si>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</si>
  <si>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</si>
  <si>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</si>
  <si>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</si>
  <si>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</si>
  <si>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</si>
  <si>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</si>
  <si>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</si>
  <si>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</si>
  <si>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</si>
  <si>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</si>
  <si>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</si>
  <si>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</si>
  <si>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</si>
  <si>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</si>
  <si>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</si>
  <si>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</si>
  <si>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</si>
  <si>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</si>
  <si>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</si>
  <si>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</si>
  <si>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</si>
  <si>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</si>
  <si>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</si>
  <si>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</si>
  <si>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</si>
  <si>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</si>
  <si>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</si>
  <si>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</si>
  <si>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</si>
  <si>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</si>
  <si>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</si>
  <si>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</si>
  <si>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</si>
  <si>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</si>
  <si>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</si>
  <si>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</si>
  <si>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</si>
  <si>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</si>
  <si>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</si>
  <si>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</si>
  <si>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</si>
  <si>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</si>
  <si>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</si>
  <si>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</si>
  <si>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</si>
  <si>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</si>
  <si>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</si>
  <si>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</si>
  <si>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</si>
  <si>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</si>
  <si>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</si>
  <si>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</si>
  <si>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</si>
  <si>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</si>
  <si>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</si>
  <si>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</si>
  <si>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</si>
  <si>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</si>
  <si>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</si>
  <si>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</si>
  <si>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</si>
  <si>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</si>
  <si>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</si>
  <si>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</si>
  <si>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</si>
  <si>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</si>
  <si>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</si>
  <si>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</si>
  <si>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</si>
  <si>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</si>
  <si>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</si>
  <si>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</si>
  <si>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</si>
  <si>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</si>
  <si>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</si>
  <si>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</si>
  <si>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</si>
  <si>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</si>
  <si>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</si>
  <si>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</si>
  <si>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</si>
  <si>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</si>
  <si>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</si>
  <si>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</si>
  <si>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</si>
  <si>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</si>
  <si>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</si>
  <si>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</si>
  <si>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</si>
  <si>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</si>
  <si>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</si>
  <si>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</si>
  <si>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</si>
  <si>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</si>
  <si>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</si>
  <si>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</si>
  <si>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</si>
  <si>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</si>
  <si>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</si>
  <si>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</si>
  <si>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</si>
  <si>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</si>
  <si>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</si>
  <si>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</si>
  <si>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</si>
  <si>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</si>
  <si>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</si>
  <si>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</si>
  <si>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</si>
  <si>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</si>
  <si>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</si>
  <si>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</si>
  <si>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</si>
  <si>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</si>
  <si>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</si>
  <si>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</si>
  <si>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</si>
  <si>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</si>
  <si>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</si>
  <si>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</si>
  <si>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</si>
  <si>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</si>
  <si>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</si>
  <si>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</si>
  <si>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</si>
  <si>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</si>
  <si>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</si>
  <si>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</si>
  <si>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</si>
  <si>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</si>
  <si>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</si>
  <si>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</si>
  <si>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</si>
  <si>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</si>
  <si>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</si>
  <si>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</si>
  <si>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</si>
  <si>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</si>
  <si>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</si>
  <si>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</si>
  <si>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</si>
  <si>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</si>
  <si>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</si>
  <si>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</si>
  <si>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</si>
  <si>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</si>
  <si>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</si>
  <si>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</si>
  <si>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</si>
  <si>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</si>
  <si>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</si>
  <si>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</si>
  <si>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</si>
  <si>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</si>
  <si>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</si>
  <si>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</si>
  <si>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</si>
  <si>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</si>
  <si>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</si>
  <si>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</si>
  <si>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</si>
  <si>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</si>
  <si>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</si>
  <si>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</si>
  <si>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</si>
  <si>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</si>
  <si>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</si>
  <si>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</si>
  <si>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</si>
  <si>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</si>
  <si>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</si>
  <si>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</si>
  <si>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</si>
  <si>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</si>
  <si>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</si>
  <si>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</si>
  <si>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</si>
  <si>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</si>
  <si>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</si>
  <si>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</si>
  <si>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</si>
  <si>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</si>
  <si>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</si>
  <si>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</si>
  <si>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</si>
  <si>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</si>
  <si>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</si>
  <si>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</si>
  <si>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</si>
  <si>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</si>
  <si>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</si>
  <si>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</si>
  <si>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</si>
  <si>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</si>
  <si>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</si>
  <si>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</si>
  <si>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</si>
  <si>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MOBILIZAÇÃO E DESMOBILIZAÇÃO DE CANTEIRO</t>
  </si>
  <si>
    <t>E9764</t>
  </si>
  <si>
    <t>LOCAÇÃO DE GRUPO GERADOR DE 7,2 KVA</t>
  </si>
  <si>
    <t>ENGENHEIRO CIVIL DE OBRA PLENO COM ENCARGOS COMPLEMENTARES</t>
  </si>
  <si>
    <t>ENCARREGADO GERAL COM ENCARGOS COMPLEMENTARES</t>
  </si>
  <si>
    <t>LIMPEZA MANUAL DO TERRENO (C/ RASPAGEM SUPERFICIAL)</t>
  </si>
  <si>
    <t>ESCAVAÇÃO MECÂNICA DE VALA DE 2A CATEGORIA</t>
  </si>
  <si>
    <t>TRANSPORTE DE 2A CATEGORIA ATÉ 1KM</t>
  </si>
  <si>
    <t>E9642</t>
  </si>
  <si>
    <t>PERFURATRIZ HIDRÁULICA SOBRE ESTEIRAS PARA ESTACA RAIZ - 56 kW</t>
  </si>
  <si>
    <t>ESTACA TIPO RAIZ, Ø31 cm, EM ROCHA</t>
  </si>
  <si>
    <t>CONCRETO AUTOADENSÁVEL COM SILICATO DE ALUMÍNIO FCK 30 MPA - CONFECÇÃO EM CENTRAL DOSADORA DE 30 m³/h</t>
  </si>
  <si>
    <t>ARMAÇÃO EM AÇO CA-50 - FORNECIMENTO, PREPARO E COLOCAÇÃO</t>
  </si>
  <si>
    <t>CPU-02</t>
  </si>
  <si>
    <t>APARELHO DE APOIO NEOPRENE FRETADO</t>
  </si>
  <si>
    <t>TRANSPORTE DE VIGA PARA PONTE</t>
  </si>
  <si>
    <t>CARGA E DESCARGA DE VIGA E COMPONENTES PARA PONTE</t>
  </si>
  <si>
    <t>BARREIRA SIMPLES DE CONCRETO (NEW JERSEY)</t>
  </si>
  <si>
    <t>PINTURA EPOXI, DUAS DEMÃOS SOBRE SUPERFICIE JATEADA AO METAL QUASE BRANCO</t>
  </si>
  <si>
    <t>JATEAMENTO DE CHAPAS DE AÇO COM USO DE GRANALHA DE AÇO AO METAL QUASE BRANCO PADRÃO SAE 2.1/2</t>
  </si>
  <si>
    <t>PRÉ-LAJE EM CHAPA DE AÇO GALVANIZADO AUTOPORTANTE PERFIL TRAPEZOIDAL (STEEL DECK)</t>
  </si>
  <si>
    <t>CONCRETO AUTOADENSÁVEL COM SILICATO DE ALUMÍNIO FCK 40 MPA - CONFECÇÃO EM CENTRAL DOSADORA DE 30 m³/h</t>
  </si>
  <si>
    <t>ARMAÇÃO EM AÇO CA-60 - FORNECIMENTO, PREPARO E COLOCAÇÃO</t>
  </si>
  <si>
    <t>1.1</t>
  </si>
  <si>
    <t>1.2</t>
  </si>
  <si>
    <t>1.3</t>
  </si>
  <si>
    <t>1.4</t>
  </si>
  <si>
    <t>1.5</t>
  </si>
  <si>
    <t>1.6</t>
  </si>
  <si>
    <t>2.1</t>
  </si>
  <si>
    <t>2.2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</si>
  <si>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</si>
  <si>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</si>
  <si>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</si>
  <si>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</si>
  <si>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</si>
  <si>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</si>
  <si>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</si>
  <si>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</si>
  <si>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</si>
  <si>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</si>
  <si>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</si>
  <si>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</si>
  <si>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</si>
  <si>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</si>
  <si>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</si>
  <si>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</si>
  <si>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</si>
  <si>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</si>
  <si>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</si>
  <si>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</si>
  <si>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</si>
  <si>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</si>
  <si>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</si>
  <si>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</si>
  <si>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</si>
  <si>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</si>
  <si>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7.1</t>
  </si>
  <si>
    <t>1.0</t>
  </si>
  <si>
    <t>2.0</t>
  </si>
  <si>
    <t>3.0</t>
  </si>
  <si>
    <t>4.0</t>
  </si>
  <si>
    <t>5.0</t>
  </si>
  <si>
    <t>6.0</t>
  </si>
  <si>
    <t>7.0</t>
  </si>
  <si>
    <t>010776</t>
  </si>
  <si>
    <t>010778</t>
  </si>
  <si>
    <t>CPU-01</t>
  </si>
  <si>
    <t>2306070</t>
  </si>
  <si>
    <t>3108011</t>
  </si>
  <si>
    <t>1107902</t>
  </si>
  <si>
    <t>1106088</t>
  </si>
  <si>
    <t>0407819</t>
  </si>
  <si>
    <t>0307732</t>
  </si>
  <si>
    <t>CPU-03</t>
  </si>
  <si>
    <t>043126</t>
  </si>
  <si>
    <t>0407820</t>
  </si>
  <si>
    <t>SERVIÇOS PRELIMINARES</t>
  </si>
  <si>
    <t>FORNECIMENTO E INSTALAÇÃO DE PLACA DE OBRA COM CHAPA GALVANIZADA E ESTRUTURA DE MADEIRA</t>
  </si>
  <si>
    <t>LOCAÇÃO DE CONTAINER - 2,30 x 6,00 m, PARA ESCRITORIO, SEM DIVISORIAS INTERNAS</t>
  </si>
  <si>
    <t xml:space="preserve">LOCAÇÃO DE CONTAINER - 2,30 X 6,00 m, TIPO DEPÓSITO </t>
  </si>
  <si>
    <t>LOCAÇÃO CONVENCIONAL DE OBRA, UTILIZANDO GABARITO DE TÁBUAS CORRIDAS PONTALETADAS A CADA 1,50 m</t>
  </si>
  <si>
    <t>ADMINISTRAÇÃO LOCAL</t>
  </si>
  <si>
    <t>TERRAPLENAGEM</t>
  </si>
  <si>
    <t xml:space="preserve">INFRAESTRUTURA  </t>
  </si>
  <si>
    <t>FÔRMA DE COMPENSADO PLASTIFICADO 12 mm PARA ESTRUTURA CONVENCIONAL  - CONFECÇÃO, INSTALAÇÃO E RETIRADA</t>
  </si>
  <si>
    <t>LANÇAMENTO MECÂNICO DE CONCRETO COM BOMBA REBOCÁVEL COM CAPACIDADE DE 30 m³/h - CONFECÇÃO EM CENTRAL DOSADORA DE 30 m³/h
dosadora de 30 m³/h</t>
  </si>
  <si>
    <t>MESOESTRUTURA</t>
  </si>
  <si>
    <t>SUPERESTRUTURA</t>
  </si>
  <si>
    <t>VIGAS METÁLICAS EM PERFIS LAMINADOS E/OU SOLDADOS VS 1200 mm EM AÇO ESTRUTURAL A36 - ASTM 572 GRAU 50, COM CONEXÕES SOLDADAS E PARAFUSADAS, INCLUSO MÃO DE OBRA E LANÇAMENTO DE VIGA COM PLANO DE RIGGING</t>
  </si>
  <si>
    <t>GUARDA-CORPO METÁLICO PARA PASSARELAS PARA PEDESTRES - FORNECIMENTO E INSTALAÇÃO</t>
  </si>
  <si>
    <t>SERVIÇOS COMPLEMENTARES</t>
  </si>
  <si>
    <t>LIMPEZA FINAL PARA ENTREGA DA OBRA</t>
  </si>
  <si>
    <t>KG</t>
  </si>
  <si>
    <t>PONTE MISTA DE AÇO E CONCRETO ARMADO - 30,00m x 7,50m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</si>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</sst>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32" fillId="0" borderId="0" xfId="0" applyFon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7" fontId="11" fillId="0" borderId="1" xfId="0" applyNumberFormat="1" applyFont="1" applyBorder="1" applyProtection="1">
      <protection locked="0"/>
    </xf>
    <xf numFmtId="168" fontId="3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4" fontId="3" fillId="3" borderId="1" xfId="0" applyNumberFormat="1" applyFont="1" applyFill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10" fontId="9" fillId="0" borderId="1" xfId="48" applyNumberFormat="1" applyFont="1" applyBorder="1" applyProtection="1"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I18" sqref="I1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70" t="s">
        <v>3752</v>
      </c>
      <c r="B1" s="171"/>
      <c r="C1" s="171"/>
      <c r="D1" s="171"/>
      <c r="E1" s="171"/>
      <c r="F1" s="171"/>
      <c r="G1" s="172"/>
    </row>
    <row r="2" spans="1:8" s="59" customFormat="1" ht="15.75" thickBot="1" x14ac:dyDescent="0.3">
      <c r="A2" s="15" t="s">
        <v>161</v>
      </c>
      <c r="B2" s="176" t="s">
        <v>4003</v>
      </c>
      <c r="C2" s="176"/>
      <c r="D2" s="50" t="s">
        <v>162</v>
      </c>
      <c r="E2" s="70">
        <v>7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77" t="s">
        <v>4137</v>
      </c>
      <c r="C3" s="177"/>
      <c r="D3" s="177"/>
      <c r="E3" s="177"/>
      <c r="F3" s="177"/>
      <c r="G3" s="178"/>
    </row>
    <row r="4" spans="1:8" s="59" customFormat="1" ht="15.75" thickBot="1" x14ac:dyDescent="0.3">
      <c r="A4" s="15" t="s">
        <v>175</v>
      </c>
      <c r="B4" s="179" t="s">
        <v>4138</v>
      </c>
      <c r="C4" s="179"/>
      <c r="D4" s="179"/>
      <c r="E4" s="180"/>
      <c r="F4" s="22" t="s">
        <v>179</v>
      </c>
      <c r="G4" s="78" t="s">
        <v>4139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81"/>
      <c r="G5" s="182"/>
    </row>
    <row r="6" spans="1:8" s="61" customFormat="1" ht="15.75" thickBot="1" x14ac:dyDescent="0.3">
      <c r="A6" s="15" t="s">
        <v>155</v>
      </c>
      <c r="B6" s="51">
        <f>'Orçamento-base'!C6</f>
        <v>2506207.2299999986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73" t="s">
        <v>3750</v>
      </c>
      <c r="B11" s="174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73"/>
      <c r="B12" s="17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5"/>
  <sheetViews>
    <sheetView tabSelected="1" zoomScaleNormal="100" workbookViewId="0">
      <selection activeCell="N17" sqref="N17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12.28515625" style="44" customWidth="1"/>
    <col min="4" max="4" width="43.140625" style="40" customWidth="1"/>
    <col min="5" max="5" width="10.85546875" style="40" customWidth="1"/>
    <col min="6" max="6" width="11" style="69" customWidth="1"/>
    <col min="7" max="7" width="59.5703125" style="43" customWidth="1"/>
    <col min="8" max="8" width="13.7109375" style="112" customWidth="1"/>
    <col min="9" max="9" width="9.7109375" style="49" customWidth="1"/>
    <col min="10" max="10" width="16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2" t="s">
        <v>3676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5" t="str">
        <f>IF(Identificação!B2=0,"",Identificação!B2)</f>
        <v>Concorrência Lei 14.133/21 Presencial</v>
      </c>
      <c r="D2" s="145"/>
      <c r="E2" s="145"/>
      <c r="F2" s="145"/>
      <c r="G2" s="145"/>
      <c r="H2" s="37" t="s">
        <v>151</v>
      </c>
      <c r="I2" s="38">
        <f>IF(Identificação!E2=0,"",Identificação!E2)</f>
        <v>7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51" t="s">
        <v>153</v>
      </c>
      <c r="B3" s="152"/>
      <c r="C3" s="153" t="str">
        <f>IF(Identificação!B3=0,"",Identificação!B3)</f>
        <v>PONTE MISTA DE AÇO E CONCRETO ARMADO - 30,00m x 7,50m</v>
      </c>
      <c r="D3" s="153"/>
      <c r="E3" s="153"/>
      <c r="F3" s="153"/>
      <c r="G3" s="153"/>
      <c r="H3" s="153"/>
      <c r="I3" s="153"/>
      <c r="J3" s="153"/>
      <c r="K3" s="154"/>
      <c r="L3" s="94"/>
      <c r="M3" s="94"/>
    </row>
    <row r="4" spans="1:18" s="27" customFormat="1" ht="15.75" thickBot="1" x14ac:dyDescent="0.3">
      <c r="A4" s="15" t="s">
        <v>176</v>
      </c>
      <c r="B4" s="22"/>
      <c r="C4" s="147" t="str">
        <f>IF(Identificação!B4=0,"",Identificação!B4)</f>
        <v>Prefeitura de Cotiporã</v>
      </c>
      <c r="D4" s="147"/>
      <c r="E4" s="147"/>
      <c r="F4" s="147"/>
      <c r="G4" s="147"/>
      <c r="H4" s="147"/>
      <c r="I4" s="147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7" t="str">
        <f>IF(Identificação!B5=0,"",Identificação!B5)</f>
        <v>Obras e Serviços de Engenharia</v>
      </c>
      <c r="D5" s="147"/>
      <c r="E5" s="147"/>
      <c r="F5" s="147"/>
      <c r="G5" s="148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9">
        <f>SUMIFS(K12:K39953,B12:B39953,"&gt;0",K12:K39953,"&lt;&gt;0")</f>
        <v>2506207.2299999986</v>
      </c>
      <c r="D6" s="149"/>
      <c r="E6" s="149"/>
      <c r="F6" s="149"/>
      <c r="G6" s="150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2" t="s">
        <v>3761</v>
      </c>
      <c r="B10" s="162" t="s">
        <v>3759</v>
      </c>
      <c r="C10" s="162" t="s">
        <v>3760</v>
      </c>
      <c r="D10" s="164" t="s">
        <v>3675</v>
      </c>
      <c r="E10" s="166" t="s">
        <v>168</v>
      </c>
      <c r="F10" s="168" t="s">
        <v>3674</v>
      </c>
      <c r="G10" s="164" t="s">
        <v>156</v>
      </c>
      <c r="H10" s="159" t="s">
        <v>165</v>
      </c>
      <c r="I10" s="160"/>
      <c r="J10" s="160"/>
      <c r="K10" s="160"/>
      <c r="L10" s="160"/>
      <c r="M10" s="161"/>
      <c r="N10" s="155" t="s">
        <v>177</v>
      </c>
      <c r="O10" s="156"/>
      <c r="P10" s="157" t="s">
        <v>178</v>
      </c>
      <c r="Q10" s="158"/>
      <c r="R10" s="146" t="s">
        <v>3678</v>
      </c>
    </row>
    <row r="11" spans="1:18" customFormat="1" ht="30" x14ac:dyDescent="0.25">
      <c r="A11" s="163"/>
      <c r="B11" s="163"/>
      <c r="C11" s="163"/>
      <c r="D11" s="165"/>
      <c r="E11" s="167"/>
      <c r="F11" s="169"/>
      <c r="G11" s="165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6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32" t="s">
        <v>4101</v>
      </c>
      <c r="D12" s="133"/>
      <c r="E12" s="130"/>
      <c r="F12" s="68"/>
      <c r="G12" s="119" t="s">
        <v>4120</v>
      </c>
      <c r="H12" s="114"/>
      <c r="I12" s="47"/>
      <c r="J12" s="114"/>
      <c r="K12" s="54" t="str">
        <f t="shared" ref="K12:K51" si="0"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30" x14ac:dyDescent="0.25">
      <c r="A13" s="47"/>
      <c r="B13" s="56">
        <f>IF(AND(G13&lt;&gt;"",H13&gt;0,I13&lt;&gt;"",J13&lt;&gt;0,K13&lt;&gt;0),COUNT($B$11:B12)+1,"")</f>
        <v>1</v>
      </c>
      <c r="C13" s="132" t="s">
        <v>4066</v>
      </c>
      <c r="D13" s="135" t="s">
        <v>3780</v>
      </c>
      <c r="E13" s="130">
        <v>103689</v>
      </c>
      <c r="F13" s="68">
        <v>46082</v>
      </c>
      <c r="G13" s="41" t="s">
        <v>4121</v>
      </c>
      <c r="H13" s="114">
        <v>6</v>
      </c>
      <c r="I13" s="47" t="s">
        <v>3695</v>
      </c>
      <c r="J13" s="114">
        <v>616.24</v>
      </c>
      <c r="K13" s="54">
        <f t="shared" si="0"/>
        <v>3697.44</v>
      </c>
      <c r="L13" s="98">
        <v>0.24990000000000001</v>
      </c>
      <c r="M13" s="98">
        <v>1.1194999999999999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7">
        <f>IF(AND(G14&lt;&gt;"",H14&gt;0,I14&lt;&gt;"",J14&lt;&gt;0,K14&lt;&gt;0),COUNT($B$11:B13)+1,"")</f>
        <v>2</v>
      </c>
      <c r="C14" s="132" t="s">
        <v>4067</v>
      </c>
      <c r="D14" s="135" t="s">
        <v>3780</v>
      </c>
      <c r="E14" s="130" t="s">
        <v>4108</v>
      </c>
      <c r="F14" s="68">
        <v>46082</v>
      </c>
      <c r="G14" s="41" t="s">
        <v>4122</v>
      </c>
      <c r="H14" s="114">
        <v>3</v>
      </c>
      <c r="I14" s="47" t="s">
        <v>3766</v>
      </c>
      <c r="J14" s="114">
        <v>1074.1300000000001</v>
      </c>
      <c r="K14" s="106">
        <f t="shared" si="0"/>
        <v>3222.39</v>
      </c>
      <c r="L14" s="98">
        <v>0.24990000000000001</v>
      </c>
      <c r="M14" s="98">
        <v>1.1194999999999999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3</v>
      </c>
      <c r="C15" s="132" t="s">
        <v>4068</v>
      </c>
      <c r="D15" s="135" t="s">
        <v>3780</v>
      </c>
      <c r="E15" s="130" t="s">
        <v>4109</v>
      </c>
      <c r="F15" s="68">
        <v>46082</v>
      </c>
      <c r="G15" s="41" t="s">
        <v>4123</v>
      </c>
      <c r="H15" s="114">
        <v>3</v>
      </c>
      <c r="I15" s="47" t="s">
        <v>3766</v>
      </c>
      <c r="J15" s="114">
        <v>1718.61</v>
      </c>
      <c r="K15" s="106">
        <f t="shared" si="0"/>
        <v>5155.83</v>
      </c>
      <c r="L15" s="98">
        <v>0.24990000000000001</v>
      </c>
      <c r="M15" s="98">
        <v>1.1194999999999999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4</v>
      </c>
      <c r="C16" s="132" t="s">
        <v>4069</v>
      </c>
      <c r="D16" s="135" t="s">
        <v>3800</v>
      </c>
      <c r="E16" s="130" t="s">
        <v>4110</v>
      </c>
      <c r="F16" s="68">
        <v>46082</v>
      </c>
      <c r="G16" s="41" t="s">
        <v>4043</v>
      </c>
      <c r="H16" s="114">
        <v>1</v>
      </c>
      <c r="I16" s="47" t="s">
        <v>3701</v>
      </c>
      <c r="J16" s="114">
        <v>17017.64</v>
      </c>
      <c r="K16" s="106">
        <f t="shared" si="0"/>
        <v>17017.64</v>
      </c>
      <c r="L16" s="98">
        <v>0.24990000000000001</v>
      </c>
      <c r="M16" s="98">
        <v>1.1194999999999999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5</v>
      </c>
      <c r="C17" s="132" t="s">
        <v>4070</v>
      </c>
      <c r="D17" s="135" t="s">
        <v>3780</v>
      </c>
      <c r="E17" s="130" t="s">
        <v>4044</v>
      </c>
      <c r="F17" s="68">
        <v>46023</v>
      </c>
      <c r="G17" s="41" t="s">
        <v>4045</v>
      </c>
      <c r="H17" s="114">
        <v>528</v>
      </c>
      <c r="I17" s="47" t="s">
        <v>3935</v>
      </c>
      <c r="J17" s="114">
        <v>13.7</v>
      </c>
      <c r="K17" s="106">
        <f t="shared" si="0"/>
        <v>7233.6</v>
      </c>
      <c r="L17" s="98">
        <v>0.24990000000000001</v>
      </c>
      <c r="M17" s="98">
        <v>1.1194999999999999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6</v>
      </c>
      <c r="C18" s="132" t="s">
        <v>4071</v>
      </c>
      <c r="D18" s="135" t="s">
        <v>3780</v>
      </c>
      <c r="E18" s="130">
        <v>105009</v>
      </c>
      <c r="F18" s="68">
        <v>46082</v>
      </c>
      <c r="G18" s="41" t="s">
        <v>4124</v>
      </c>
      <c r="H18" s="114">
        <v>68.94</v>
      </c>
      <c r="I18" s="47" t="s">
        <v>3694</v>
      </c>
      <c r="J18" s="114">
        <v>96.44</v>
      </c>
      <c r="K18" s="106">
        <f t="shared" si="0"/>
        <v>6648.57</v>
      </c>
      <c r="L18" s="98">
        <v>0.24990000000000001</v>
      </c>
      <c r="M18" s="98">
        <v>1.1194999999999999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134" t="s">
        <v>4102</v>
      </c>
      <c r="D19" s="136"/>
      <c r="E19" s="131"/>
      <c r="F19" s="128"/>
      <c r="G19" s="119" t="s">
        <v>4125</v>
      </c>
      <c r="H19" s="129"/>
      <c r="I19" s="122"/>
      <c r="J19" s="129"/>
      <c r="K19" s="139" t="str">
        <f t="shared" si="0"/>
        <v/>
      </c>
      <c r="L19" s="98"/>
      <c r="M19" s="98">
        <v>1.1194999999999999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30" x14ac:dyDescent="0.25">
      <c r="A20" s="47"/>
      <c r="B20" s="117">
        <f>IF(AND(G20&lt;&gt;"",H20&gt;0,I20&lt;&gt;"",J20&lt;&gt;0,K20&lt;&gt;0),COUNT($B$11:B19)+1,"")</f>
        <v>7</v>
      </c>
      <c r="C20" s="132" t="s">
        <v>4072</v>
      </c>
      <c r="D20" s="135" t="s">
        <v>3780</v>
      </c>
      <c r="E20" s="130">
        <v>90778</v>
      </c>
      <c r="F20" s="68">
        <v>46082</v>
      </c>
      <c r="G20" s="41" t="s">
        <v>4046</v>
      </c>
      <c r="H20" s="114">
        <v>96</v>
      </c>
      <c r="I20" s="47" t="s">
        <v>3725</v>
      </c>
      <c r="J20" s="114">
        <v>169.59</v>
      </c>
      <c r="K20" s="106">
        <f t="shared" si="0"/>
        <v>16280.64</v>
      </c>
      <c r="L20" s="141">
        <v>0.24990000000000001</v>
      </c>
      <c r="M20" s="141">
        <v>1.1194999999999999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132" t="s">
        <v>4073</v>
      </c>
      <c r="D21" s="135" t="s">
        <v>3780</v>
      </c>
      <c r="E21" s="130">
        <v>90776</v>
      </c>
      <c r="F21" s="68">
        <v>46082</v>
      </c>
      <c r="G21" s="41" t="s">
        <v>4047</v>
      </c>
      <c r="H21" s="114">
        <v>240</v>
      </c>
      <c r="I21" s="47" t="s">
        <v>3725</v>
      </c>
      <c r="J21" s="114">
        <v>90.84</v>
      </c>
      <c r="K21" s="106">
        <f t="shared" si="0"/>
        <v>21801.599999999999</v>
      </c>
      <c r="L21" s="141">
        <v>0.24990000000000001</v>
      </c>
      <c r="M21" s="141">
        <v>1.1194999999999999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 t="str">
        <f>IF(AND(G22&lt;&gt;"",H22&gt;0,I22&lt;&gt;"",J22&lt;&gt;0,K22&lt;&gt;0),COUNT($B$11:B21)+1,"")</f>
        <v/>
      </c>
      <c r="C22" s="134" t="s">
        <v>4103</v>
      </c>
      <c r="D22" s="136"/>
      <c r="E22" s="131"/>
      <c r="F22" s="128"/>
      <c r="G22" s="119" t="s">
        <v>4126</v>
      </c>
      <c r="H22" s="114"/>
      <c r="I22" s="47"/>
      <c r="J22" s="114"/>
      <c r="K22" s="106" t="str">
        <f t="shared" si="0"/>
        <v/>
      </c>
      <c r="L22" s="141"/>
      <c r="M22" s="141">
        <v>1.1194999999999999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9</v>
      </c>
      <c r="C23" s="132" t="s">
        <v>4074</v>
      </c>
      <c r="D23" s="135" t="s">
        <v>3780</v>
      </c>
      <c r="E23" s="130">
        <v>4800412</v>
      </c>
      <c r="F23" s="68">
        <v>46023</v>
      </c>
      <c r="G23" s="41" t="s">
        <v>4048</v>
      </c>
      <c r="H23" s="114">
        <v>553.55999999999995</v>
      </c>
      <c r="I23" s="47" t="s">
        <v>3695</v>
      </c>
      <c r="J23" s="114">
        <v>5.89</v>
      </c>
      <c r="K23" s="106">
        <f t="shared" si="0"/>
        <v>3260.47</v>
      </c>
      <c r="L23" s="141">
        <v>0.24990000000000001</v>
      </c>
      <c r="M23" s="141">
        <v>1.1194999999999999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10</v>
      </c>
      <c r="C24" s="132" t="s">
        <v>4075</v>
      </c>
      <c r="D24" s="135" t="s">
        <v>3780</v>
      </c>
      <c r="E24" s="130">
        <v>4805762</v>
      </c>
      <c r="F24" s="68">
        <v>46023</v>
      </c>
      <c r="G24" s="41" t="s">
        <v>4049</v>
      </c>
      <c r="H24" s="114">
        <v>314.71999999999997</v>
      </c>
      <c r="I24" s="47" t="s">
        <v>3696</v>
      </c>
      <c r="J24" s="114">
        <v>10.76</v>
      </c>
      <c r="K24" s="106">
        <f t="shared" si="0"/>
        <v>3386.39</v>
      </c>
      <c r="L24" s="141">
        <v>0.24990000000000001</v>
      </c>
      <c r="M24" s="141">
        <v>1.1194999999999999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11</v>
      </c>
      <c r="C25" s="132" t="s">
        <v>4076</v>
      </c>
      <c r="D25" s="135" t="s">
        <v>3780</v>
      </c>
      <c r="E25" s="130">
        <v>5502356</v>
      </c>
      <c r="F25" s="68">
        <v>46023</v>
      </c>
      <c r="G25" s="41" t="s">
        <v>4050</v>
      </c>
      <c r="H25" s="114">
        <v>409.13599999999997</v>
      </c>
      <c r="I25" s="47" t="s">
        <v>3765</v>
      </c>
      <c r="J25" s="114">
        <v>23.29</v>
      </c>
      <c r="K25" s="106">
        <f t="shared" si="0"/>
        <v>9528.7800000000007</v>
      </c>
      <c r="L25" s="141">
        <v>0.24990000000000001</v>
      </c>
      <c r="M25" s="141">
        <v>1.1194999999999999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 t="str">
        <f>IF(AND(G26&lt;&gt;"",H26&gt;0,I26&lt;&gt;"",J26&lt;&gt;0,K26&lt;&gt;0),COUNT($B$11:B25)+1,"")</f>
        <v/>
      </c>
      <c r="C26" s="134" t="s">
        <v>4104</v>
      </c>
      <c r="D26" s="136"/>
      <c r="E26" s="131"/>
      <c r="F26" s="128"/>
      <c r="G26" s="119" t="s">
        <v>4127</v>
      </c>
      <c r="H26" s="114"/>
      <c r="I26" s="47"/>
      <c r="J26" s="114"/>
      <c r="K26" s="106" t="str">
        <f t="shared" si="0"/>
        <v/>
      </c>
      <c r="L26" s="141"/>
      <c r="M26" s="141">
        <v>1.1194999999999999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30" x14ac:dyDescent="0.25">
      <c r="A27" s="47"/>
      <c r="B27" s="117">
        <f>IF(AND(G27&lt;&gt;"",H27&gt;0,I27&lt;&gt;"",J27&lt;&gt;0,K27&lt;&gt;0),COUNT($B$11:B26)+1,"")</f>
        <v>12</v>
      </c>
      <c r="C27" s="132" t="s">
        <v>4077</v>
      </c>
      <c r="D27" s="135" t="s">
        <v>3780</v>
      </c>
      <c r="E27" s="130" t="s">
        <v>4051</v>
      </c>
      <c r="F27" s="68">
        <v>46023</v>
      </c>
      <c r="G27" s="41" t="s">
        <v>4052</v>
      </c>
      <c r="H27" s="114">
        <v>40</v>
      </c>
      <c r="I27" s="47" t="s">
        <v>3935</v>
      </c>
      <c r="J27" s="114">
        <v>484.64</v>
      </c>
      <c r="K27" s="106">
        <f t="shared" si="0"/>
        <v>19385.599999999999</v>
      </c>
      <c r="L27" s="141">
        <v>0.24990000000000001</v>
      </c>
      <c r="M27" s="141">
        <v>1.1194999999999999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13</v>
      </c>
      <c r="C28" s="132" t="s">
        <v>4078</v>
      </c>
      <c r="D28" s="135" t="s">
        <v>3780</v>
      </c>
      <c r="E28" s="130" t="s">
        <v>4111</v>
      </c>
      <c r="F28" s="68">
        <v>46023</v>
      </c>
      <c r="G28" s="41" t="s">
        <v>4053</v>
      </c>
      <c r="H28" s="114">
        <v>216</v>
      </c>
      <c r="I28" s="47" t="s">
        <v>3694</v>
      </c>
      <c r="J28" s="114">
        <v>1961.18</v>
      </c>
      <c r="K28" s="106">
        <f t="shared" si="0"/>
        <v>423614.88</v>
      </c>
      <c r="L28" s="141">
        <v>0.24990000000000001</v>
      </c>
      <c r="M28" s="141">
        <v>1.1194999999999999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7">
        <f>IF(AND(G29&lt;&gt;"",H29&gt;0,I29&lt;&gt;"",J29&lt;&gt;0,K29&lt;&gt;0),COUNT($B$11:B28)+1,"")</f>
        <v>14</v>
      </c>
      <c r="C29" s="132" t="s">
        <v>4079</v>
      </c>
      <c r="D29" s="135" t="s">
        <v>3780</v>
      </c>
      <c r="E29" s="130" t="s">
        <v>4112</v>
      </c>
      <c r="F29" s="68">
        <v>46023</v>
      </c>
      <c r="G29" s="41" t="s">
        <v>4128</v>
      </c>
      <c r="H29" s="114">
        <v>15.881999999999998</v>
      </c>
      <c r="I29" s="47" t="s">
        <v>3695</v>
      </c>
      <c r="J29" s="114">
        <v>182.99</v>
      </c>
      <c r="K29" s="106">
        <f t="shared" si="0"/>
        <v>2906.25</v>
      </c>
      <c r="L29" s="141">
        <v>0.24990000000000001</v>
      </c>
      <c r="M29" s="141">
        <v>1.1194999999999999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30" x14ac:dyDescent="0.25">
      <c r="A30" s="47"/>
      <c r="B30" s="117">
        <f>IF(AND(G30&lt;&gt;"",H30&gt;0,I30&lt;&gt;"",J30&lt;&gt;0,K30&lt;&gt;0),COUNT($B$11:B29)+1,"")</f>
        <v>15</v>
      </c>
      <c r="C30" s="132" t="s">
        <v>4080</v>
      </c>
      <c r="D30" s="135" t="s">
        <v>3780</v>
      </c>
      <c r="E30" s="130" t="s">
        <v>4113</v>
      </c>
      <c r="F30" s="68">
        <v>46023</v>
      </c>
      <c r="G30" s="41" t="s">
        <v>4054</v>
      </c>
      <c r="H30" s="114">
        <v>15.46</v>
      </c>
      <c r="I30" s="47" t="s">
        <v>3696</v>
      </c>
      <c r="J30" s="114">
        <v>837.81</v>
      </c>
      <c r="K30" s="106">
        <f t="shared" si="0"/>
        <v>12952.54</v>
      </c>
      <c r="L30" s="141">
        <v>0.24990000000000001</v>
      </c>
      <c r="M30" s="141">
        <v>1.1194999999999999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60" x14ac:dyDescent="0.25">
      <c r="A31" s="47"/>
      <c r="B31" s="117">
        <f>IF(AND(G31&lt;&gt;"",H31&gt;0,I31&lt;&gt;"",J31&lt;&gt;0,K31&lt;&gt;0),COUNT($B$11:B30)+1,"")</f>
        <v>16</v>
      </c>
      <c r="C31" s="132" t="s">
        <v>4081</v>
      </c>
      <c r="D31" s="135" t="s">
        <v>3780</v>
      </c>
      <c r="E31" s="130" t="s">
        <v>4114</v>
      </c>
      <c r="F31" s="68">
        <v>46023</v>
      </c>
      <c r="G31" s="41" t="s">
        <v>4129</v>
      </c>
      <c r="H31" s="114">
        <v>15.46</v>
      </c>
      <c r="I31" s="47" t="s">
        <v>3696</v>
      </c>
      <c r="J31" s="114">
        <v>88.24</v>
      </c>
      <c r="K31" s="106">
        <f t="shared" si="0"/>
        <v>1364.19</v>
      </c>
      <c r="L31" s="98">
        <v>0.24990000000000001</v>
      </c>
      <c r="M31" s="98">
        <v>1.1194999999999999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30" x14ac:dyDescent="0.25">
      <c r="A32" s="47"/>
      <c r="B32" s="117">
        <f>IF(AND(G32&lt;&gt;"",H32&gt;0,I32&lt;&gt;"",J32&lt;&gt;0,K32&lt;&gt;0),COUNT($B$11:B31)+1,"")</f>
        <v>17</v>
      </c>
      <c r="C32" s="132" t="s">
        <v>4082</v>
      </c>
      <c r="D32" s="135" t="s">
        <v>3780</v>
      </c>
      <c r="E32" s="130" t="s">
        <v>4115</v>
      </c>
      <c r="F32" s="68">
        <v>46023</v>
      </c>
      <c r="G32" s="41" t="s">
        <v>4055</v>
      </c>
      <c r="H32" s="114">
        <v>978.22</v>
      </c>
      <c r="I32" s="47" t="s">
        <v>3700</v>
      </c>
      <c r="J32" s="114">
        <v>15.05</v>
      </c>
      <c r="K32" s="106">
        <f t="shared" si="0"/>
        <v>14722.21</v>
      </c>
      <c r="L32" s="98">
        <v>0.24990000000000001</v>
      </c>
      <c r="M32" s="98">
        <v>1.1194999999999999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134" t="s">
        <v>4105</v>
      </c>
      <c r="D33" s="136"/>
      <c r="E33" s="131"/>
      <c r="F33" s="128"/>
      <c r="G33" s="119" t="s">
        <v>4130</v>
      </c>
      <c r="H33" s="129"/>
      <c r="I33" s="122"/>
      <c r="J33" s="129"/>
      <c r="K33" s="139" t="str">
        <f t="shared" si="0"/>
        <v/>
      </c>
      <c r="L33" s="140"/>
      <c r="M33" s="140">
        <v>1.1194999999999999</v>
      </c>
      <c r="N33" s="120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18</v>
      </c>
      <c r="C34" s="132" t="s">
        <v>4083</v>
      </c>
      <c r="D34" s="135" t="s">
        <v>3780</v>
      </c>
      <c r="E34" s="130" t="s">
        <v>4112</v>
      </c>
      <c r="F34" s="68">
        <v>46023</v>
      </c>
      <c r="G34" s="41" t="s">
        <v>4128</v>
      </c>
      <c r="H34" s="114">
        <v>140.86000000000001</v>
      </c>
      <c r="I34" s="47" t="s">
        <v>3695</v>
      </c>
      <c r="J34" s="114">
        <v>182.99</v>
      </c>
      <c r="K34" s="106">
        <f t="shared" si="0"/>
        <v>25775.97</v>
      </c>
      <c r="L34" s="98">
        <v>0.24990000000000001</v>
      </c>
      <c r="M34" s="98">
        <v>1.1194999999999999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47"/>
      <c r="B35" s="117">
        <f>IF(AND(G35&lt;&gt;"",H35&gt;0,I35&lt;&gt;"",J35&lt;&gt;0,K35&lt;&gt;0),COUNT($B$11:B34)+1,"")</f>
        <v>19</v>
      </c>
      <c r="C35" s="132" t="s">
        <v>4084</v>
      </c>
      <c r="D35" s="135" t="s">
        <v>3780</v>
      </c>
      <c r="E35" s="130" t="s">
        <v>4113</v>
      </c>
      <c r="F35" s="68">
        <v>46023</v>
      </c>
      <c r="G35" s="41" t="s">
        <v>4054</v>
      </c>
      <c r="H35" s="114">
        <v>30.68</v>
      </c>
      <c r="I35" s="47" t="s">
        <v>3696</v>
      </c>
      <c r="J35" s="114">
        <v>837.81</v>
      </c>
      <c r="K35" s="106">
        <f t="shared" si="0"/>
        <v>25704.01</v>
      </c>
      <c r="L35" s="98">
        <v>0.24990000000000001</v>
      </c>
      <c r="M35" s="98">
        <v>1.1194999999999999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60" x14ac:dyDescent="0.25">
      <c r="A36" s="47"/>
      <c r="B36" s="117">
        <f>IF(AND(G36&lt;&gt;"",H36&gt;0,I36&lt;&gt;"",J36&lt;&gt;0,K36&lt;&gt;0),COUNT($B$11:B35)+1,"")</f>
        <v>20</v>
      </c>
      <c r="C36" s="132" t="s">
        <v>4085</v>
      </c>
      <c r="D36" s="135" t="s">
        <v>3780</v>
      </c>
      <c r="E36" s="130" t="s">
        <v>4114</v>
      </c>
      <c r="F36" s="68">
        <v>46023</v>
      </c>
      <c r="G36" s="41" t="s">
        <v>4129</v>
      </c>
      <c r="H36" s="114">
        <v>30.68</v>
      </c>
      <c r="I36" s="47" t="s">
        <v>3696</v>
      </c>
      <c r="J36" s="114">
        <v>88.24</v>
      </c>
      <c r="K36" s="106">
        <f t="shared" si="0"/>
        <v>2707.2</v>
      </c>
      <c r="L36" s="98">
        <v>0.24990000000000001</v>
      </c>
      <c r="M36" s="98">
        <v>1.1194999999999999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21</v>
      </c>
      <c r="C37" s="132" t="s">
        <v>4086</v>
      </c>
      <c r="D37" s="135" t="s">
        <v>3780</v>
      </c>
      <c r="E37" s="130" t="s">
        <v>4115</v>
      </c>
      <c r="F37" s="68">
        <v>46023</v>
      </c>
      <c r="G37" s="41" t="s">
        <v>4055</v>
      </c>
      <c r="H37" s="114">
        <v>1830.78</v>
      </c>
      <c r="I37" s="47" t="s">
        <v>3700</v>
      </c>
      <c r="J37" s="114">
        <v>15.05</v>
      </c>
      <c r="K37" s="106">
        <f t="shared" si="0"/>
        <v>27553.24</v>
      </c>
      <c r="L37" s="98">
        <v>0.24990000000000001</v>
      </c>
      <c r="M37" s="98">
        <v>1.1194999999999999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134" t="s">
        <v>4106</v>
      </c>
      <c r="D38" s="136"/>
      <c r="E38" s="131"/>
      <c r="F38" s="128"/>
      <c r="G38" s="119" t="s">
        <v>4131</v>
      </c>
      <c r="H38" s="114"/>
      <c r="I38" s="47"/>
      <c r="J38" s="114"/>
      <c r="K38" s="106" t="str">
        <f t="shared" si="0"/>
        <v/>
      </c>
      <c r="L38" s="98"/>
      <c r="M38" s="98">
        <v>1.1194999999999999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22</v>
      </c>
      <c r="C39" s="132" t="s">
        <v>4087</v>
      </c>
      <c r="D39" s="135" t="s">
        <v>3780</v>
      </c>
      <c r="E39" s="130" t="s">
        <v>4116</v>
      </c>
      <c r="F39" s="68">
        <v>46023</v>
      </c>
      <c r="G39" s="41" t="s">
        <v>4057</v>
      </c>
      <c r="H39" s="114">
        <v>13.95</v>
      </c>
      <c r="I39" s="47" t="s">
        <v>4026</v>
      </c>
      <c r="J39" s="114">
        <v>158.16</v>
      </c>
      <c r="K39" s="106">
        <f t="shared" si="0"/>
        <v>2206.33</v>
      </c>
      <c r="L39" s="98">
        <v>0.24990000000000001</v>
      </c>
      <c r="M39" s="98">
        <v>1.1194999999999999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60" x14ac:dyDescent="0.25">
      <c r="A40" s="47"/>
      <c r="B40" s="117">
        <f>IF(AND(G40&lt;&gt;"",H40&gt;0,I40&lt;&gt;"",J40&lt;&gt;0,K40&lt;&gt;0),COUNT($B$11:B39)+1,"")</f>
        <v>23</v>
      </c>
      <c r="C40" s="132" t="s">
        <v>4088</v>
      </c>
      <c r="D40" s="135" t="s">
        <v>3800</v>
      </c>
      <c r="E40" s="130" t="s">
        <v>4056</v>
      </c>
      <c r="F40" s="68">
        <v>46082</v>
      </c>
      <c r="G40" s="41" t="s">
        <v>4132</v>
      </c>
      <c r="H40" s="114">
        <v>39836.170000000006</v>
      </c>
      <c r="I40" s="47" t="s">
        <v>4136</v>
      </c>
      <c r="J40" s="114">
        <v>35.770000000000003</v>
      </c>
      <c r="K40" s="106">
        <f t="shared" si="0"/>
        <v>1424939.8</v>
      </c>
      <c r="L40" s="98">
        <v>0.24990000000000001</v>
      </c>
      <c r="M40" s="98">
        <v>1.1194999999999999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>
        <f>IF(AND(G41&lt;&gt;"",H41&gt;0,I41&lt;&gt;"",J41&lt;&gt;0,K41&lt;&gt;0),COUNT($B$11:B40)+1,"")</f>
        <v>24</v>
      </c>
      <c r="C41" s="132" t="s">
        <v>4089</v>
      </c>
      <c r="D41" s="135" t="s">
        <v>3776</v>
      </c>
      <c r="E41" s="130">
        <v>95878</v>
      </c>
      <c r="F41" s="68">
        <v>46023</v>
      </c>
      <c r="G41" s="41" t="s">
        <v>4058</v>
      </c>
      <c r="H41" s="114">
        <v>42007.24</v>
      </c>
      <c r="I41" s="47" t="s">
        <v>3693</v>
      </c>
      <c r="J41" s="114">
        <v>2.4900000000000002</v>
      </c>
      <c r="K41" s="106">
        <f t="shared" si="0"/>
        <v>104598.03</v>
      </c>
      <c r="L41" s="98">
        <v>0.24990000000000001</v>
      </c>
      <c r="M41" s="98">
        <v>1.1194999999999999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25</v>
      </c>
      <c r="C42" s="132" t="s">
        <v>4090</v>
      </c>
      <c r="D42" s="135" t="s">
        <v>3780</v>
      </c>
      <c r="E42" s="130">
        <v>5915400</v>
      </c>
      <c r="F42" s="68">
        <v>46023</v>
      </c>
      <c r="G42" s="41" t="s">
        <v>4059</v>
      </c>
      <c r="H42" s="114">
        <v>3</v>
      </c>
      <c r="I42" s="47" t="s">
        <v>3701</v>
      </c>
      <c r="J42" s="114">
        <v>4191.71</v>
      </c>
      <c r="K42" s="106">
        <f t="shared" si="0"/>
        <v>12575.13</v>
      </c>
      <c r="L42" s="98">
        <v>0.24990000000000001</v>
      </c>
      <c r="M42" s="98">
        <v>1.1194999999999999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26</v>
      </c>
      <c r="C43" s="132" t="s">
        <v>4091</v>
      </c>
      <c r="D43" s="135" t="s">
        <v>3780</v>
      </c>
      <c r="E43" s="130">
        <v>3719529</v>
      </c>
      <c r="F43" s="68">
        <v>46023</v>
      </c>
      <c r="G43" s="41" t="s">
        <v>4060</v>
      </c>
      <c r="H43" s="114">
        <v>60</v>
      </c>
      <c r="I43" s="47" t="s">
        <v>3694</v>
      </c>
      <c r="J43" s="114">
        <v>241.03</v>
      </c>
      <c r="K43" s="106">
        <f t="shared" si="0"/>
        <v>14461.8</v>
      </c>
      <c r="L43" s="98">
        <v>0.24990000000000001</v>
      </c>
      <c r="M43" s="98">
        <v>1.1194999999999999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30" x14ac:dyDescent="0.25">
      <c r="A44" s="47"/>
      <c r="B44" s="117">
        <f>IF(AND(G44&lt;&gt;"",H44&gt;0,I44&lt;&gt;"",J44&lt;&gt;0,K44&lt;&gt;0),COUNT($B$11:B43)+1,"")</f>
        <v>27</v>
      </c>
      <c r="C44" s="132" t="s">
        <v>4092</v>
      </c>
      <c r="D44" s="135" t="s">
        <v>3800</v>
      </c>
      <c r="E44" s="130" t="s">
        <v>4117</v>
      </c>
      <c r="F44" s="68">
        <v>46082</v>
      </c>
      <c r="G44" s="41" t="s">
        <v>4133</v>
      </c>
      <c r="H44" s="114">
        <v>30</v>
      </c>
      <c r="I44" s="47" t="s">
        <v>3694</v>
      </c>
      <c r="J44" s="114">
        <v>1094.7</v>
      </c>
      <c r="K44" s="106">
        <f t="shared" si="0"/>
        <v>32841</v>
      </c>
      <c r="L44" s="98">
        <v>0.24990000000000001</v>
      </c>
      <c r="M44" s="98">
        <v>1.1194999999999999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7">
        <f>IF(AND(G45&lt;&gt;"",H45&gt;0,I45&lt;&gt;"",J45&lt;&gt;0,K45&lt;&gt;0),COUNT($B$11:B44)+1,"")</f>
        <v>28</v>
      </c>
      <c r="C45" s="132" t="s">
        <v>4093</v>
      </c>
      <c r="D45" s="135" t="s">
        <v>3776</v>
      </c>
      <c r="E45" s="130">
        <v>100751</v>
      </c>
      <c r="F45" s="68">
        <v>46082</v>
      </c>
      <c r="G45" s="41" t="s">
        <v>4061</v>
      </c>
      <c r="H45" s="114">
        <v>1195.0851</v>
      </c>
      <c r="I45" s="47" t="s">
        <v>3695</v>
      </c>
      <c r="J45" s="114">
        <v>54.17</v>
      </c>
      <c r="K45" s="106">
        <f t="shared" si="0"/>
        <v>64737.760000000002</v>
      </c>
      <c r="L45" s="98">
        <v>0.24990000000000001</v>
      </c>
      <c r="M45" s="98">
        <v>1.1194999999999999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30" x14ac:dyDescent="0.25">
      <c r="A46" s="47"/>
      <c r="B46" s="117">
        <f>IF(AND(G46&lt;&gt;"",H46&gt;0,I46&lt;&gt;"",J46&lt;&gt;0,K46&lt;&gt;0),COUNT($B$11:B45)+1,"")</f>
        <v>29</v>
      </c>
      <c r="C46" s="132" t="s">
        <v>4094</v>
      </c>
      <c r="D46" s="135" t="s">
        <v>3776</v>
      </c>
      <c r="E46" s="137">
        <v>100716</v>
      </c>
      <c r="F46" s="68">
        <v>46082</v>
      </c>
      <c r="G46" s="41" t="s">
        <v>4062</v>
      </c>
      <c r="H46" s="114">
        <v>1195.0851</v>
      </c>
      <c r="I46" s="47" t="s">
        <v>3695</v>
      </c>
      <c r="J46" s="114">
        <v>30.62</v>
      </c>
      <c r="K46" s="106">
        <f t="shared" si="0"/>
        <v>36593.51</v>
      </c>
      <c r="L46" s="98">
        <v>0.24990000000000001</v>
      </c>
      <c r="M46" s="98">
        <v>1.1194999999999999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30" x14ac:dyDescent="0.25">
      <c r="A47" s="47"/>
      <c r="B47" s="117">
        <f>IF(AND(G47&lt;&gt;"",H47&gt;0,I47&lt;&gt;"",J47&lt;&gt;0,K47&lt;&gt;0),COUNT($B$11:B46)+1,"")</f>
        <v>30</v>
      </c>
      <c r="C47" s="132" t="s">
        <v>4095</v>
      </c>
      <c r="D47" s="135" t="s">
        <v>3776</v>
      </c>
      <c r="E47" s="137" t="s">
        <v>4118</v>
      </c>
      <c r="F47" s="68">
        <v>46082</v>
      </c>
      <c r="G47" s="41" t="s">
        <v>4063</v>
      </c>
      <c r="H47" s="114">
        <v>225</v>
      </c>
      <c r="I47" s="47" t="s">
        <v>3695</v>
      </c>
      <c r="J47" s="114">
        <v>104.92</v>
      </c>
      <c r="K47" s="106">
        <f t="shared" si="0"/>
        <v>23607</v>
      </c>
      <c r="L47" s="98">
        <v>0.24990000000000001</v>
      </c>
      <c r="M47" s="98">
        <v>1.1194999999999999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30" x14ac:dyDescent="0.25">
      <c r="A48" s="47"/>
      <c r="B48" s="117">
        <f>IF(AND(G48&lt;&gt;"",H48&gt;0,I48&lt;&gt;"",J48&lt;&gt;0,K48&lt;&gt;0),COUNT($B$11:B47)+1,"")</f>
        <v>31</v>
      </c>
      <c r="C48" s="132" t="s">
        <v>4096</v>
      </c>
      <c r="D48" s="135" t="s">
        <v>3780</v>
      </c>
      <c r="E48" s="137">
        <v>1107910</v>
      </c>
      <c r="F48" s="68">
        <v>46023</v>
      </c>
      <c r="G48" s="41" t="s">
        <v>4064</v>
      </c>
      <c r="H48" s="114">
        <v>49.5</v>
      </c>
      <c r="I48" s="47" t="s">
        <v>3696</v>
      </c>
      <c r="J48" s="114">
        <v>973.2</v>
      </c>
      <c r="K48" s="106">
        <f t="shared" si="0"/>
        <v>48173.4</v>
      </c>
      <c r="L48" s="98">
        <v>0.24990000000000001</v>
      </c>
      <c r="M48" s="98">
        <v>1.1194999999999999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60" x14ac:dyDescent="0.25">
      <c r="A49" s="47"/>
      <c r="B49" s="117">
        <f>IF(AND(G49&lt;&gt;"",H49&gt;0,I49&lt;&gt;"",J49&lt;&gt;0,K49&lt;&gt;0),COUNT($B$11:B48)+1,"")</f>
        <v>32</v>
      </c>
      <c r="C49" s="132" t="s">
        <v>4097</v>
      </c>
      <c r="D49" s="135" t="s">
        <v>3780</v>
      </c>
      <c r="E49" s="137" t="s">
        <v>4114</v>
      </c>
      <c r="F49" s="68">
        <v>46023</v>
      </c>
      <c r="G49" s="41" t="s">
        <v>4129</v>
      </c>
      <c r="H49" s="114">
        <v>49.5</v>
      </c>
      <c r="I49" s="47" t="s">
        <v>3696</v>
      </c>
      <c r="J49" s="114">
        <v>88.24</v>
      </c>
      <c r="K49" s="106">
        <f t="shared" si="0"/>
        <v>4367.88</v>
      </c>
      <c r="L49" s="98">
        <v>0.24990000000000001</v>
      </c>
      <c r="M49" s="98">
        <v>1.1194999999999999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30" x14ac:dyDescent="0.25">
      <c r="A50" s="47"/>
      <c r="B50" s="117">
        <f>IF(AND(G50&lt;&gt;"",H50&gt;0,I50&lt;&gt;"",J50&lt;&gt;0,K50&lt;&gt;0),COUNT($B$11:B49)+1,"")</f>
        <v>33</v>
      </c>
      <c r="C50" s="132" t="s">
        <v>4098</v>
      </c>
      <c r="D50" s="135" t="s">
        <v>3780</v>
      </c>
      <c r="E50" s="137" t="s">
        <v>4115</v>
      </c>
      <c r="F50" s="68">
        <v>46023</v>
      </c>
      <c r="G50" s="41" t="s">
        <v>4055</v>
      </c>
      <c r="H50" s="114">
        <v>2022</v>
      </c>
      <c r="I50" s="47" t="s">
        <v>3700</v>
      </c>
      <c r="J50" s="114">
        <v>15.05</v>
      </c>
      <c r="K50" s="106">
        <f t="shared" si="0"/>
        <v>30431.1</v>
      </c>
      <c r="L50" s="98">
        <v>0.24990000000000001</v>
      </c>
      <c r="M50" s="98">
        <v>1.1194999999999999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7">
        <f>IF(AND(G51&lt;&gt;"",H51&gt;0,I51&lt;&gt;"",J51&lt;&gt;0,K51&lt;&gt;0),COUNT($B$11:B50)+1,"")</f>
        <v>34</v>
      </c>
      <c r="C51" s="132" t="s">
        <v>4099</v>
      </c>
      <c r="D51" s="135" t="s">
        <v>3780</v>
      </c>
      <c r="E51" s="137" t="s">
        <v>4119</v>
      </c>
      <c r="F51" s="68">
        <v>46023</v>
      </c>
      <c r="G51" s="41" t="s">
        <v>4065</v>
      </c>
      <c r="H51" s="114">
        <v>2919</v>
      </c>
      <c r="I51" s="47" t="s">
        <v>3700</v>
      </c>
      <c r="J51" s="114">
        <v>16.510000000000002</v>
      </c>
      <c r="K51" s="106">
        <f t="shared" si="0"/>
        <v>48192.69</v>
      </c>
      <c r="L51" s="98">
        <v>0.24990000000000001</v>
      </c>
      <c r="M51" s="98">
        <v>1.1194999999999999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134" t="s">
        <v>4107</v>
      </c>
      <c r="D52" s="136"/>
      <c r="E52" s="138"/>
      <c r="F52" s="68"/>
      <c r="G52" s="119" t="s">
        <v>4134</v>
      </c>
      <c r="H52" s="114"/>
      <c r="I52" s="47"/>
      <c r="J52" s="114"/>
      <c r="K52" s="106" t="str">
        <f t="shared" ref="K52" si="1">IFERROR(IF(H52*J52&lt;&gt;0,ROUND(ROUND(H52,4)*ROUND(J52,4),2),""),"")</f>
        <v/>
      </c>
      <c r="L52" s="98">
        <v>0.24990000000000001</v>
      </c>
      <c r="M52" s="98">
        <v>1.1194999999999999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>
        <f>IF(AND(G53&lt;&gt;"",H53&gt;0,I53&lt;&gt;"",J53&lt;&gt;0,K53&lt;&gt;0),COUNT($B$11:B52)+1,"")</f>
        <v>35</v>
      </c>
      <c r="C53" s="132" t="s">
        <v>4100</v>
      </c>
      <c r="D53" s="135" t="s">
        <v>3780</v>
      </c>
      <c r="E53" s="137">
        <v>4915672</v>
      </c>
      <c r="F53" s="68">
        <v>46023</v>
      </c>
      <c r="G53" s="41" t="s">
        <v>4135</v>
      </c>
      <c r="H53" s="114">
        <v>778.56</v>
      </c>
      <c r="I53" s="47" t="s">
        <v>3695</v>
      </c>
      <c r="J53" s="114">
        <v>5.86</v>
      </c>
      <c r="K53" s="106">
        <f>IFERROR(IF(H53*J53&lt;&gt;0,ROUND(ROUND(H53,4)*ROUND(J53,4),2),""),"")</f>
        <v>4562.3599999999997</v>
      </c>
      <c r="L53" s="98">
        <v>0.24990000000000001</v>
      </c>
      <c r="M53" s="98">
        <v>1.1194999999999999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/>
      <c r="C54" s="34"/>
      <c r="D54" s="91"/>
      <c r="E54" s="47"/>
      <c r="F54" s="68"/>
      <c r="G54" s="41"/>
      <c r="H54" s="114"/>
      <c r="I54" s="47"/>
      <c r="J54" s="114"/>
      <c r="K54" s="106" t="str">
        <f>IFERROR(IF(H54*J54&lt;&gt;0,ROUND(ROUND(H54,4)*ROUND(J54,4),2),""),"")</f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/>
      <c r="C55" s="34"/>
      <c r="D55" s="91"/>
      <c r="E55" s="47"/>
      <c r="F55" s="68"/>
      <c r="G55" s="41"/>
      <c r="H55" s="114"/>
      <c r="I55" s="47"/>
      <c r="J55" s="114"/>
      <c r="K55" s="106"/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/>
      <c r="C56" s="120"/>
      <c r="D56" s="121"/>
      <c r="E56" s="122"/>
      <c r="F56" s="68"/>
      <c r="G56" s="119"/>
      <c r="H56" s="114"/>
      <c r="I56" s="47"/>
      <c r="J56" s="114"/>
      <c r="K56" s="106"/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/>
      <c r="C57" s="34"/>
      <c r="D57" s="91"/>
      <c r="E57" s="47"/>
      <c r="F57" s="68"/>
      <c r="G57" s="41"/>
      <c r="H57" s="114"/>
      <c r="I57" s="47"/>
      <c r="J57" s="114"/>
      <c r="K57" s="106"/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/>
      <c r="C58" s="34"/>
      <c r="D58" s="91"/>
      <c r="E58" s="47"/>
      <c r="F58" s="68"/>
      <c r="G58" s="41"/>
      <c r="H58" s="114"/>
      <c r="I58" s="47"/>
      <c r="J58" s="114"/>
      <c r="K58" s="106"/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/>
      <c r="C59" s="34"/>
      <c r="D59" s="91"/>
      <c r="E59" s="47"/>
      <c r="F59" s="68"/>
      <c r="G59" s="41"/>
      <c r="H59" s="114"/>
      <c r="I59" s="47"/>
      <c r="J59" s="114"/>
      <c r="K59" s="106"/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/>
      <c r="C60" s="120"/>
      <c r="D60" s="121"/>
      <c r="E60" s="122"/>
      <c r="F60" s="68"/>
      <c r="G60" s="119"/>
      <c r="H60" s="114"/>
      <c r="I60" s="47"/>
      <c r="J60" s="114"/>
      <c r="K60" s="106"/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/>
      <c r="C61" s="34"/>
      <c r="D61" s="91"/>
      <c r="E61" s="47"/>
      <c r="F61" s="68"/>
      <c r="G61" s="41"/>
      <c r="H61" s="114"/>
      <c r="I61" s="47"/>
      <c r="J61" s="114"/>
      <c r="K61" s="106"/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/>
      <c r="C62" s="34"/>
      <c r="D62" s="91"/>
      <c r="E62" s="47"/>
      <c r="F62" s="68"/>
      <c r="G62" s="41"/>
      <c r="H62" s="114"/>
      <c r="I62" s="47"/>
      <c r="J62" s="114"/>
      <c r="K62" s="106"/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/>
      <c r="C63" s="34"/>
      <c r="D63" s="91"/>
      <c r="E63" s="47"/>
      <c r="F63" s="68"/>
      <c r="G63" s="41"/>
      <c r="H63" s="114"/>
      <c r="I63" s="47"/>
      <c r="J63" s="114"/>
      <c r="K63" s="106"/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/>
      <c r="C64" s="120"/>
      <c r="D64" s="121"/>
      <c r="E64" s="122"/>
      <c r="F64" s="68"/>
      <c r="G64" s="119"/>
      <c r="H64" s="114"/>
      <c r="I64" s="47"/>
      <c r="J64" s="114"/>
      <c r="K64" s="106"/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/>
      <c r="C65" s="34"/>
      <c r="D65" s="91"/>
      <c r="E65" s="47"/>
      <c r="F65" s="68"/>
      <c r="G65" s="41"/>
      <c r="H65" s="114"/>
      <c r="I65" s="47"/>
      <c r="J65" s="114"/>
      <c r="K65" s="106"/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/>
      <c r="C66" s="34"/>
      <c r="D66" s="91"/>
      <c r="E66" s="47"/>
      <c r="F66" s="68"/>
      <c r="G66" s="41"/>
      <c r="H66" s="114"/>
      <c r="I66" s="47"/>
      <c r="J66" s="114"/>
      <c r="K66" s="106"/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/>
      <c r="C67" s="34"/>
      <c r="D67" s="91"/>
      <c r="E67" s="47"/>
      <c r="F67" s="68"/>
      <c r="G67" s="41"/>
      <c r="H67" s="114"/>
      <c r="I67" s="47"/>
      <c r="J67" s="114"/>
      <c r="K67" s="106"/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/>
      <c r="C68" s="34"/>
      <c r="D68" s="91"/>
      <c r="E68" s="47"/>
      <c r="F68" s="68"/>
      <c r="G68" s="41"/>
      <c r="H68" s="114"/>
      <c r="I68" s="47"/>
      <c r="J68" s="114"/>
      <c r="K68" s="106"/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/>
      <c r="C69" s="120"/>
      <c r="D69" s="121"/>
      <c r="E69" s="122"/>
      <c r="F69" s="68"/>
      <c r="G69" s="119"/>
      <c r="H69" s="114"/>
      <c r="I69" s="47"/>
      <c r="J69" s="114"/>
      <c r="K69" s="106"/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/>
      <c r="C70" s="34"/>
      <c r="D70" s="91"/>
      <c r="E70" s="47"/>
      <c r="F70" s="68"/>
      <c r="G70" s="41"/>
      <c r="H70" s="114"/>
      <c r="I70" s="47"/>
      <c r="J70" s="114"/>
      <c r="K70" s="106"/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/>
      <c r="C71" s="34"/>
      <c r="D71" s="91"/>
      <c r="E71" s="47"/>
      <c r="F71" s="68"/>
      <c r="G71" s="41"/>
      <c r="H71" s="114"/>
      <c r="I71" s="47"/>
      <c r="J71" s="114"/>
      <c r="K71" s="106"/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/>
      <c r="C72" s="120"/>
      <c r="D72" s="91"/>
      <c r="E72" s="47"/>
      <c r="F72" s="68"/>
      <c r="G72" s="119"/>
      <c r="H72" s="114"/>
      <c r="I72" s="47"/>
      <c r="J72" s="114"/>
      <c r="K72" s="106"/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/>
      <c r="C73" s="34"/>
      <c r="D73" s="91"/>
      <c r="E73" s="47"/>
      <c r="F73" s="68"/>
      <c r="G73" s="41"/>
      <c r="H73" s="114"/>
      <c r="I73" s="47"/>
      <c r="J73" s="114"/>
      <c r="K73" s="106"/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/>
      <c r="C74" s="34"/>
      <c r="D74" s="91"/>
      <c r="E74" s="47"/>
      <c r="F74" s="68"/>
      <c r="G74" s="41"/>
      <c r="H74" s="114"/>
      <c r="I74" s="47"/>
      <c r="J74" s="114"/>
      <c r="K74" s="106"/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/>
      <c r="C75" s="120"/>
      <c r="D75" s="121"/>
      <c r="E75" s="122"/>
      <c r="F75" s="68"/>
      <c r="G75" s="119"/>
      <c r="H75" s="114"/>
      <c r="I75" s="47"/>
      <c r="J75" s="114"/>
      <c r="K75" s="106"/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/>
      <c r="C76" s="120"/>
      <c r="D76" s="121"/>
      <c r="E76" s="122"/>
      <c r="F76" s="68"/>
      <c r="G76" s="119"/>
      <c r="H76" s="114"/>
      <c r="I76" s="47"/>
      <c r="J76" s="114"/>
      <c r="K76" s="106"/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/>
      <c r="C77" s="34"/>
      <c r="D77" s="91"/>
      <c r="E77" s="47"/>
      <c r="F77" s="68"/>
      <c r="G77" s="41"/>
      <c r="H77" s="114"/>
      <c r="I77" s="47"/>
      <c r="J77" s="114"/>
      <c r="K77" s="106"/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/>
      <c r="C78" s="34"/>
      <c r="D78" s="91"/>
      <c r="E78" s="47"/>
      <c r="F78" s="68"/>
      <c r="G78" s="41"/>
      <c r="H78" s="114"/>
      <c r="I78" s="47"/>
      <c r="J78" s="114"/>
      <c r="K78" s="106"/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/>
      <c r="C79" s="34"/>
      <c r="D79" s="91"/>
      <c r="E79" s="47"/>
      <c r="F79" s="68"/>
      <c r="G79" s="41"/>
      <c r="H79" s="114"/>
      <c r="I79" s="47"/>
      <c r="J79" s="114"/>
      <c r="K79" s="106"/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/>
      <c r="C80" s="34"/>
      <c r="D80" s="91"/>
      <c r="E80" s="47"/>
      <c r="F80" s="68"/>
      <c r="G80" s="41"/>
      <c r="H80" s="114"/>
      <c r="I80" s="47"/>
      <c r="J80" s="114"/>
      <c r="K80" s="106"/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/>
      <c r="C81" s="34"/>
      <c r="D81" s="91"/>
      <c r="E81" s="47"/>
      <c r="F81" s="68"/>
      <c r="G81" s="41"/>
      <c r="H81" s="114"/>
      <c r="I81" s="47"/>
      <c r="J81" s="114"/>
      <c r="K81" s="106"/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/>
      <c r="C82" s="34"/>
      <c r="D82" s="91"/>
      <c r="E82" s="47"/>
      <c r="F82" s="68"/>
      <c r="G82" s="41"/>
      <c r="H82" s="114"/>
      <c r="I82" s="47"/>
      <c r="J82" s="114"/>
      <c r="K82" s="106"/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/>
      <c r="C83" s="120"/>
      <c r="D83" s="121"/>
      <c r="E83" s="122"/>
      <c r="F83" s="68"/>
      <c r="G83" s="119"/>
      <c r="H83" s="114"/>
      <c r="I83" s="47"/>
      <c r="J83" s="114"/>
      <c r="K83" s="106"/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/>
      <c r="C84" s="34"/>
      <c r="D84" s="91"/>
      <c r="E84" s="47"/>
      <c r="F84" s="68"/>
      <c r="G84" s="41"/>
      <c r="H84" s="114"/>
      <c r="I84" s="47"/>
      <c r="J84" s="114"/>
      <c r="K84" s="106"/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/>
      <c r="C85" s="34"/>
      <c r="D85" s="91"/>
      <c r="E85" s="47"/>
      <c r="F85" s="68"/>
      <c r="G85" s="41"/>
      <c r="H85" s="114"/>
      <c r="I85" s="47"/>
      <c r="J85" s="114"/>
      <c r="K85" s="106"/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/>
      <c r="C86" s="34"/>
      <c r="D86" s="91"/>
      <c r="E86" s="47"/>
      <c r="F86" s="68"/>
      <c r="G86" s="41"/>
      <c r="H86" s="114"/>
      <c r="I86" s="47"/>
      <c r="J86" s="114"/>
      <c r="K86" s="106"/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/>
      <c r="C87" s="34"/>
      <c r="D87" s="91"/>
      <c r="E87" s="47"/>
      <c r="F87" s="68"/>
      <c r="G87" s="41"/>
      <c r="H87" s="114"/>
      <c r="I87" s="47"/>
      <c r="J87" s="114"/>
      <c r="K87" s="106"/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/>
      <c r="C88" s="120"/>
      <c r="D88" s="121"/>
      <c r="E88" s="122"/>
      <c r="F88" s="68"/>
      <c r="G88" s="119"/>
      <c r="H88" s="114"/>
      <c r="I88" s="47"/>
      <c r="J88" s="114"/>
      <c r="K88" s="106"/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/>
      <c r="C89" s="34"/>
      <c r="D89" s="91"/>
      <c r="E89" s="47"/>
      <c r="F89" s="68"/>
      <c r="G89" s="41"/>
      <c r="H89" s="114"/>
      <c r="I89" s="47"/>
      <c r="J89" s="114"/>
      <c r="K89" s="106"/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/>
      <c r="C90" s="120"/>
      <c r="D90" s="121"/>
      <c r="E90" s="122"/>
      <c r="F90" s="68"/>
      <c r="G90" s="119"/>
      <c r="H90" s="114"/>
      <c r="I90" s="47"/>
      <c r="J90" s="114"/>
      <c r="K90" s="106"/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/>
      <c r="C91" s="34"/>
      <c r="D91" s="91"/>
      <c r="E91" s="47"/>
      <c r="F91" s="68"/>
      <c r="G91" s="41"/>
      <c r="H91" s="114"/>
      <c r="I91" s="47"/>
      <c r="J91" s="114"/>
      <c r="K91" s="106"/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/>
      <c r="C92" s="34"/>
      <c r="D92" s="91"/>
      <c r="E92" s="47"/>
      <c r="F92" s="68"/>
      <c r="G92" s="41"/>
      <c r="H92" s="114"/>
      <c r="I92" s="47"/>
      <c r="J92" s="114"/>
      <c r="K92" s="106"/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/>
      <c r="C93" s="34"/>
      <c r="D93" s="91"/>
      <c r="E93" s="47"/>
      <c r="F93" s="68"/>
      <c r="G93" s="41"/>
      <c r="H93" s="114"/>
      <c r="I93" s="47"/>
      <c r="J93" s="114"/>
      <c r="K93" s="106"/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/>
      <c r="C94" s="34"/>
      <c r="D94" s="91"/>
      <c r="E94" s="47"/>
      <c r="F94" s="68"/>
      <c r="G94" s="41"/>
      <c r="H94" s="114"/>
      <c r="I94" s="47"/>
      <c r="J94" s="114"/>
      <c r="K94" s="106"/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/>
      <c r="C95" s="34"/>
      <c r="D95" s="91"/>
      <c r="E95" s="47"/>
      <c r="F95" s="68"/>
      <c r="G95" s="41"/>
      <c r="H95" s="114"/>
      <c r="I95" s="47"/>
      <c r="J95" s="114"/>
      <c r="K95" s="106"/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/>
      <c r="C96" s="120"/>
      <c r="D96" s="121"/>
      <c r="E96" s="122"/>
      <c r="F96" s="68"/>
      <c r="G96" s="119"/>
      <c r="H96" s="114"/>
      <c r="I96" s="47"/>
      <c r="J96" s="114"/>
      <c r="K96" s="106"/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/>
      <c r="C97" s="34"/>
      <c r="D97" s="91"/>
      <c r="E97" s="47"/>
      <c r="F97" s="68"/>
      <c r="G97" s="41"/>
      <c r="H97" s="114"/>
      <c r="I97" s="47"/>
      <c r="J97" s="114"/>
      <c r="K97" s="106"/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/>
      <c r="C98" s="34"/>
      <c r="D98" s="91"/>
      <c r="E98" s="47"/>
      <c r="F98" s="68"/>
      <c r="G98" s="41"/>
      <c r="H98" s="114"/>
      <c r="I98" s="47"/>
      <c r="J98" s="114"/>
      <c r="K98" s="106"/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/>
      <c r="C99" s="120"/>
      <c r="D99" s="121"/>
      <c r="E99" s="122"/>
      <c r="F99" s="68"/>
      <c r="G99" s="119"/>
      <c r="H99" s="114"/>
      <c r="I99" s="47"/>
      <c r="J99" s="114"/>
      <c r="K99" s="106"/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/>
      <c r="C100" s="34"/>
      <c r="D100" s="91"/>
      <c r="E100" s="47"/>
      <c r="F100" s="68"/>
      <c r="G100" s="41"/>
      <c r="H100" s="114"/>
      <c r="I100" s="47"/>
      <c r="J100" s="114"/>
      <c r="K100" s="106"/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/>
      <c r="C101" s="34"/>
      <c r="D101" s="91"/>
      <c r="E101" s="47"/>
      <c r="F101" s="68"/>
      <c r="G101" s="41"/>
      <c r="H101" s="114"/>
      <c r="I101" s="47"/>
      <c r="J101" s="114"/>
      <c r="K101" s="106"/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/>
      <c r="C102" s="34"/>
      <c r="D102" s="91"/>
      <c r="E102" s="47"/>
      <c r="F102" s="68"/>
      <c r="G102" s="41"/>
      <c r="H102" s="114"/>
      <c r="I102" s="47"/>
      <c r="J102" s="114"/>
      <c r="K102" s="106"/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/>
      <c r="C103" s="34"/>
      <c r="D103" s="91"/>
      <c r="E103" s="47"/>
      <c r="F103" s="68"/>
      <c r="G103" s="41"/>
      <c r="H103" s="114"/>
      <c r="I103" s="47"/>
      <c r="J103" s="114"/>
      <c r="K103" s="106"/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/>
      <c r="C104" s="120"/>
      <c r="D104" s="121"/>
      <c r="E104" s="122"/>
      <c r="F104" s="68"/>
      <c r="G104" s="119"/>
      <c r="H104" s="114"/>
      <c r="I104" s="47"/>
      <c r="J104" s="114"/>
      <c r="K104" s="106"/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/>
      <c r="C105" s="34"/>
      <c r="D105" s="91"/>
      <c r="E105" s="47"/>
      <c r="F105" s="68"/>
      <c r="G105" s="41"/>
      <c r="H105" s="114"/>
      <c r="I105" s="47"/>
      <c r="J105" s="114"/>
      <c r="K105" s="106"/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/>
      <c r="C106" s="34"/>
      <c r="D106" s="91"/>
      <c r="E106" s="47"/>
      <c r="F106" s="68"/>
      <c r="G106" s="41"/>
      <c r="H106" s="114"/>
      <c r="I106" s="47"/>
      <c r="J106" s="114"/>
      <c r="K106" s="106"/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/>
      <c r="C107" s="34"/>
      <c r="D107" s="91"/>
      <c r="E107" s="47"/>
      <c r="F107" s="68"/>
      <c r="G107" s="41"/>
      <c r="H107" s="114"/>
      <c r="I107" s="47"/>
      <c r="J107" s="114"/>
      <c r="K107" s="106"/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/>
      <c r="C108" s="34"/>
      <c r="D108" s="91"/>
      <c r="E108" s="47"/>
      <c r="F108" s="68"/>
      <c r="G108" s="41"/>
      <c r="H108" s="114"/>
      <c r="I108" s="47"/>
      <c r="J108" s="114"/>
      <c r="K108" s="106"/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/>
      <c r="C109" s="34"/>
      <c r="D109" s="91"/>
      <c r="E109" s="47"/>
      <c r="F109" s="68"/>
      <c r="G109" s="41"/>
      <c r="H109" s="114"/>
      <c r="I109" s="47"/>
      <c r="J109" s="114"/>
      <c r="K109" s="106"/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/>
      <c r="C110" s="34"/>
      <c r="D110" s="91"/>
      <c r="E110" s="47"/>
      <c r="F110" s="68"/>
      <c r="G110" s="41"/>
      <c r="H110" s="114"/>
      <c r="I110" s="47"/>
      <c r="J110" s="114"/>
      <c r="K110" s="106"/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/>
      <c r="C111" s="34"/>
      <c r="D111" s="91"/>
      <c r="E111" s="47"/>
      <c r="F111" s="68"/>
      <c r="G111" s="41"/>
      <c r="H111" s="114"/>
      <c r="I111" s="47"/>
      <c r="J111" s="114"/>
      <c r="K111" s="106"/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/>
      <c r="C112" s="34"/>
      <c r="D112" s="91"/>
      <c r="E112" s="47"/>
      <c r="F112" s="68"/>
      <c r="G112" s="41"/>
      <c r="H112" s="114"/>
      <c r="I112" s="47"/>
      <c r="J112" s="114"/>
      <c r="K112" s="106"/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/>
      <c r="C113" s="34"/>
      <c r="D113" s="91"/>
      <c r="E113" s="47"/>
      <c r="F113" s="68"/>
      <c r="G113" s="41"/>
      <c r="H113" s="114"/>
      <c r="I113" s="47"/>
      <c r="J113" s="114"/>
      <c r="K113" s="106"/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1:18" x14ac:dyDescent="0.25">
      <c r="A114" s="47"/>
      <c r="B114" s="117"/>
      <c r="C114" s="34"/>
      <c r="D114" s="91"/>
      <c r="E114" s="47"/>
      <c r="F114" s="68"/>
      <c r="G114" s="41"/>
      <c r="H114" s="114"/>
      <c r="I114" s="47"/>
      <c r="J114" s="114"/>
      <c r="K114" s="106"/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</row>
    <row r="115" spans="1:18" x14ac:dyDescent="0.25">
      <c r="A115" s="47"/>
      <c r="B115" s="117"/>
      <c r="C115" s="34"/>
      <c r="D115" s="91"/>
      <c r="E115" s="47"/>
      <c r="F115" s="68"/>
      <c r="G115" s="41"/>
      <c r="H115" s="114"/>
      <c r="I115" s="47"/>
      <c r="J115" s="114"/>
      <c r="K115" s="106"/>
      <c r="L115" s="98"/>
      <c r="M115" s="98"/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</row>
    <row r="116" spans="1:18" x14ac:dyDescent="0.25">
      <c r="A116" s="47"/>
      <c r="B116" s="117"/>
      <c r="C116" s="34"/>
      <c r="D116" s="91"/>
      <c r="E116" s="47"/>
      <c r="F116" s="68"/>
      <c r="G116" s="41"/>
      <c r="H116" s="114"/>
      <c r="I116" s="47"/>
      <c r="J116" s="114"/>
      <c r="K116" s="106"/>
      <c r="L116" s="98"/>
      <c r="M116" s="98"/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</row>
    <row r="117" spans="1:18" x14ac:dyDescent="0.25">
      <c r="A117" s="47"/>
      <c r="B117" s="117"/>
      <c r="C117" s="120"/>
      <c r="D117" s="121"/>
      <c r="E117" s="122"/>
      <c r="F117" s="68"/>
      <c r="G117" s="119"/>
      <c r="H117" s="114"/>
      <c r="I117" s="47"/>
      <c r="J117" s="114"/>
      <c r="K117" s="106"/>
      <c r="L117" s="98"/>
      <c r="M117" s="98"/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</row>
    <row r="118" spans="1:18" x14ac:dyDescent="0.25">
      <c r="A118" s="47"/>
      <c r="B118" s="117"/>
      <c r="C118" s="120"/>
      <c r="D118" s="121"/>
      <c r="E118" s="122"/>
      <c r="F118" s="68"/>
      <c r="G118" s="119"/>
      <c r="H118" s="114"/>
      <c r="I118" s="47"/>
      <c r="J118" s="114"/>
      <c r="K118" s="106"/>
      <c r="L118" s="98"/>
      <c r="M118" s="98"/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</row>
    <row r="119" spans="1:18" x14ac:dyDescent="0.25">
      <c r="A119" s="47"/>
      <c r="B119" s="117"/>
      <c r="C119" s="34"/>
      <c r="D119" s="91"/>
      <c r="E119" s="47"/>
      <c r="F119" s="68"/>
      <c r="G119" s="41"/>
      <c r="H119" s="114"/>
      <c r="I119" s="47"/>
      <c r="J119" s="114"/>
      <c r="K119" s="106"/>
      <c r="L119" s="98"/>
      <c r="M119" s="98"/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</row>
    <row r="120" spans="1:18" x14ac:dyDescent="0.25">
      <c r="A120" s="47"/>
      <c r="B120" s="117"/>
      <c r="C120" s="34"/>
      <c r="D120" s="91"/>
      <c r="E120" s="47"/>
      <c r="F120" s="68"/>
      <c r="G120" s="41"/>
      <c r="H120" s="114"/>
      <c r="I120" s="47"/>
      <c r="J120" s="114"/>
      <c r="K120" s="106"/>
      <c r="L120" s="98"/>
      <c r="M120" s="98"/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</row>
    <row r="121" spans="1:18" x14ac:dyDescent="0.25">
      <c r="A121" s="47"/>
      <c r="B121" s="117"/>
      <c r="C121" s="34"/>
      <c r="D121" s="91"/>
      <c r="E121" s="47"/>
      <c r="F121" s="68"/>
      <c r="G121" s="41"/>
      <c r="H121" s="114"/>
      <c r="I121" s="47"/>
      <c r="J121" s="114"/>
      <c r="K121" s="106"/>
      <c r="L121" s="98"/>
      <c r="M121" s="98"/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</row>
    <row r="122" spans="1:18" x14ac:dyDescent="0.25">
      <c r="A122" s="47"/>
      <c r="B122" s="117"/>
      <c r="C122" s="34"/>
      <c r="D122" s="91"/>
      <c r="E122" s="47"/>
      <c r="F122" s="68"/>
      <c r="G122" s="41"/>
      <c r="H122" s="114"/>
      <c r="I122" s="47"/>
      <c r="J122" s="114"/>
      <c r="K122" s="106"/>
      <c r="L122" s="98"/>
      <c r="M122" s="98"/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</row>
    <row r="123" spans="1:18" x14ac:dyDescent="0.25">
      <c r="A123" s="47"/>
      <c r="B123" s="117"/>
      <c r="C123" s="34"/>
      <c r="D123" s="91"/>
      <c r="E123" s="47"/>
      <c r="F123" s="68"/>
      <c r="G123" s="41"/>
      <c r="H123" s="114"/>
      <c r="I123" s="47"/>
      <c r="J123" s="114"/>
      <c r="K123" s="106"/>
      <c r="L123" s="98"/>
      <c r="M123" s="98"/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</row>
    <row r="124" spans="1:18" x14ac:dyDescent="0.25">
      <c r="A124" s="47"/>
      <c r="B124" s="117"/>
      <c r="C124" s="34"/>
      <c r="D124" s="91"/>
      <c r="E124" s="47"/>
      <c r="F124" s="68"/>
      <c r="G124" s="41"/>
      <c r="H124" s="114"/>
      <c r="I124" s="47"/>
      <c r="J124" s="114"/>
      <c r="K124" s="106"/>
      <c r="L124" s="98"/>
      <c r="M124" s="98"/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</row>
    <row r="125" spans="1:18" x14ac:dyDescent="0.25">
      <c r="A125" s="47"/>
      <c r="B125" s="117"/>
      <c r="C125" s="34"/>
      <c r="D125" s="91"/>
      <c r="E125" s="47"/>
      <c r="F125" s="68"/>
      <c r="G125" s="41"/>
      <c r="H125" s="114"/>
      <c r="I125" s="47"/>
      <c r="J125" s="114"/>
      <c r="K125" s="106"/>
      <c r="L125" s="98"/>
      <c r="M125" s="98"/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</row>
    <row r="126" spans="1:18" x14ac:dyDescent="0.25">
      <c r="A126" s="47"/>
      <c r="B126" s="117"/>
      <c r="C126" s="34"/>
      <c r="D126" s="91"/>
      <c r="E126" s="47"/>
      <c r="F126" s="68"/>
      <c r="G126" s="41"/>
      <c r="H126" s="114"/>
      <c r="I126" s="47"/>
      <c r="J126" s="114"/>
      <c r="K126" s="106"/>
      <c r="L126" s="98"/>
      <c r="M126" s="98"/>
      <c r="N126" s="34"/>
      <c r="O126" s="118" t="str">
        <f ca="1">IF(N126="","", INDIRECT("base!"&amp;ADDRESS(MATCH(N126,base!$C$2:'base'!$C$133,0)+1,4,4)))</f>
        <v/>
      </c>
      <c r="P126" s="41"/>
      <c r="Q126" s="118" t="str">
        <f ca="1">IF(P126="","", INDIRECT("base!"&amp;ADDRESS(MATCH(CONCATENATE(N126,"|",P126),base!$G$2:'base'!$G$1817,0)+1,6,4)))</f>
        <v/>
      </c>
    </row>
    <row r="127" spans="1:18" x14ac:dyDescent="0.25">
      <c r="A127" s="47"/>
      <c r="B127" s="117"/>
      <c r="C127" s="34"/>
      <c r="D127" s="91"/>
      <c r="E127" s="47"/>
      <c r="F127" s="68"/>
      <c r="G127" s="41"/>
      <c r="H127" s="114"/>
      <c r="I127" s="47"/>
      <c r="J127" s="114"/>
      <c r="K127" s="106"/>
      <c r="L127" s="98"/>
      <c r="M127" s="98"/>
      <c r="N127" s="34"/>
      <c r="O127" s="118" t="str">
        <f ca="1">IF(N127="","", INDIRECT("base!"&amp;ADDRESS(MATCH(N127,base!$C$2:'base'!$C$133,0)+1,4,4)))</f>
        <v/>
      </c>
      <c r="P127" s="41"/>
      <c r="Q127" s="118" t="str">
        <f ca="1">IF(P127="","", INDIRECT("base!"&amp;ADDRESS(MATCH(CONCATENATE(N127,"|",P127),base!$G$2:'base'!$G$1817,0)+1,6,4)))</f>
        <v/>
      </c>
    </row>
    <row r="128" spans="1:18" x14ac:dyDescent="0.25">
      <c r="A128" s="47"/>
      <c r="B128" s="117"/>
      <c r="C128" s="34"/>
      <c r="D128" s="91"/>
      <c r="E128" s="47"/>
      <c r="F128" s="68"/>
      <c r="G128" s="41"/>
      <c r="H128" s="114"/>
      <c r="I128" s="47"/>
      <c r="J128" s="114"/>
      <c r="K128" s="106"/>
      <c r="L128" s="98"/>
      <c r="M128" s="98"/>
      <c r="N128" s="34"/>
      <c r="O128" s="118" t="str">
        <f ca="1">IF(N128="","", INDIRECT("base!"&amp;ADDRESS(MATCH(N128,base!$C$2:'base'!$C$133,0)+1,4,4)))</f>
        <v/>
      </c>
      <c r="P128" s="41"/>
      <c r="Q128" s="118" t="str">
        <f ca="1">IF(P128="","", INDIRECT("base!"&amp;ADDRESS(MATCH(CONCATENATE(N128,"|",P128),base!$G$2:'base'!$G$1817,0)+1,6,4)))</f>
        <v/>
      </c>
    </row>
    <row r="129" spans="1:17" x14ac:dyDescent="0.25">
      <c r="A129" s="47"/>
      <c r="B129" s="117"/>
      <c r="C129" s="34"/>
      <c r="D129" s="91"/>
      <c r="E129" s="47"/>
      <c r="F129" s="68"/>
      <c r="G129" s="41"/>
      <c r="H129" s="114"/>
      <c r="I129" s="47"/>
      <c r="J129" s="114"/>
      <c r="K129" s="106"/>
      <c r="L129" s="98"/>
      <c r="M129" s="98"/>
      <c r="N129" s="34"/>
      <c r="O129" s="118" t="str">
        <f ca="1">IF(N129="","", INDIRECT("base!"&amp;ADDRESS(MATCH(N129,base!$C$2:'base'!$C$133,0)+1,4,4)))</f>
        <v/>
      </c>
      <c r="P129" s="41"/>
      <c r="Q129" s="118" t="str">
        <f ca="1">IF(P129="","", INDIRECT("base!"&amp;ADDRESS(MATCH(CONCATENATE(N129,"|",P129),base!$G$2:'base'!$G$1817,0)+1,6,4)))</f>
        <v/>
      </c>
    </row>
    <row r="130" spans="1:17" x14ac:dyDescent="0.25">
      <c r="A130" s="47"/>
      <c r="B130" s="117"/>
      <c r="C130" s="34"/>
      <c r="D130" s="91"/>
      <c r="E130" s="47"/>
      <c r="F130" s="68"/>
      <c r="G130" s="41"/>
      <c r="H130" s="114"/>
      <c r="I130" s="47"/>
      <c r="J130" s="114"/>
      <c r="K130" s="106"/>
      <c r="L130" s="98"/>
      <c r="M130" s="98"/>
      <c r="N130" s="34"/>
      <c r="O130" s="118" t="str">
        <f ca="1">IF(N130="","", INDIRECT("base!"&amp;ADDRESS(MATCH(N130,base!$C$2:'base'!$C$133,0)+1,4,4)))</f>
        <v/>
      </c>
      <c r="P130" s="41"/>
      <c r="Q130" s="118" t="str">
        <f ca="1">IF(P130="","", INDIRECT("base!"&amp;ADDRESS(MATCH(CONCATENATE(N130,"|",P130),base!$G$2:'base'!$G$1817,0)+1,6,4)))</f>
        <v/>
      </c>
    </row>
    <row r="131" spans="1:17" x14ac:dyDescent="0.25">
      <c r="A131" s="47"/>
      <c r="B131" s="117"/>
      <c r="C131" s="120"/>
      <c r="D131" s="121"/>
      <c r="E131" s="122"/>
      <c r="F131" s="68"/>
      <c r="G131" s="119"/>
      <c r="H131" s="114"/>
      <c r="I131" s="47"/>
      <c r="J131" s="114"/>
      <c r="K131" s="106"/>
      <c r="L131" s="98"/>
      <c r="M131" s="98"/>
      <c r="N131" s="34"/>
      <c r="O131" s="118" t="str">
        <f ca="1">IF(N131="","", INDIRECT("base!"&amp;ADDRESS(MATCH(N131,base!$C$2:'base'!$C$133,0)+1,4,4)))</f>
        <v/>
      </c>
      <c r="P131" s="41"/>
      <c r="Q131" s="118" t="str">
        <f ca="1">IF(P131="","", INDIRECT("base!"&amp;ADDRESS(MATCH(CONCATENATE(N131,"|",P131),base!$G$2:'base'!$G$1817,0)+1,6,4)))</f>
        <v/>
      </c>
    </row>
    <row r="132" spans="1:17" x14ac:dyDescent="0.25">
      <c r="A132" s="47"/>
      <c r="B132" s="117"/>
      <c r="C132" s="34"/>
      <c r="D132" s="91"/>
      <c r="E132" s="47"/>
      <c r="F132" s="68"/>
      <c r="G132" s="41"/>
      <c r="H132" s="114"/>
      <c r="I132" s="47"/>
      <c r="J132" s="114"/>
      <c r="K132" s="106"/>
      <c r="L132" s="98"/>
      <c r="M132" s="98"/>
      <c r="N132" s="34"/>
      <c r="O132" s="118" t="str">
        <f ca="1">IF(N132="","", INDIRECT("base!"&amp;ADDRESS(MATCH(N132,base!$C$2:'base'!$C$133,0)+1,4,4)))</f>
        <v/>
      </c>
      <c r="P132" s="41"/>
      <c r="Q132" s="118" t="str">
        <f ca="1">IF(P132="","", INDIRECT("base!"&amp;ADDRESS(MATCH(CONCATENATE(N132,"|",P132),base!$G$2:'base'!$G$1817,0)+1,6,4)))</f>
        <v/>
      </c>
    </row>
    <row r="133" spans="1:17" x14ac:dyDescent="0.25">
      <c r="A133" s="47"/>
      <c r="B133" s="117"/>
      <c r="C133" s="34"/>
      <c r="D133" s="91"/>
      <c r="E133" s="47"/>
      <c r="F133" s="68"/>
      <c r="G133" s="41"/>
      <c r="H133" s="114"/>
      <c r="I133" s="47"/>
      <c r="J133" s="114"/>
      <c r="K133" s="106"/>
      <c r="L133" s="98"/>
      <c r="M133" s="98"/>
      <c r="N133" s="34"/>
      <c r="O133" s="118" t="str">
        <f ca="1">IF(N133="","", INDIRECT("base!"&amp;ADDRESS(MATCH(N133,base!$C$2:'base'!$C$133,0)+1,4,4)))</f>
        <v/>
      </c>
      <c r="P133" s="41"/>
      <c r="Q133" s="118" t="str">
        <f ca="1">IF(P133="","", INDIRECT("base!"&amp;ADDRESS(MATCH(CONCATENATE(N133,"|",P133),base!$G$2:'base'!$G$1817,0)+1,6,4)))</f>
        <v/>
      </c>
    </row>
    <row r="134" spans="1:17" x14ac:dyDescent="0.25">
      <c r="A134" s="47"/>
      <c r="B134" s="117"/>
      <c r="C134" s="34"/>
      <c r="D134" s="91"/>
      <c r="E134" s="47"/>
      <c r="F134" s="68"/>
      <c r="G134" s="41"/>
      <c r="H134" s="114"/>
      <c r="I134" s="47"/>
      <c r="J134" s="114"/>
      <c r="K134" s="106"/>
      <c r="L134" s="98"/>
      <c r="M134" s="98"/>
      <c r="N134" s="34"/>
      <c r="O134" s="118" t="str">
        <f ca="1">IF(N134="","", INDIRECT("base!"&amp;ADDRESS(MATCH(N134,base!$C$2:'base'!$C$133,0)+1,4,4)))</f>
        <v/>
      </c>
      <c r="P134" s="41"/>
      <c r="Q134" s="118" t="str">
        <f ca="1">IF(P134="","", INDIRECT("base!"&amp;ADDRESS(MATCH(CONCATENATE(N134,"|",P134),base!$G$2:'base'!$G$1817,0)+1,6,4)))</f>
        <v/>
      </c>
    </row>
    <row r="135" spans="1:17" x14ac:dyDescent="0.25">
      <c r="A135" s="47"/>
      <c r="B135" s="117"/>
      <c r="C135" s="34"/>
      <c r="D135" s="91"/>
      <c r="E135" s="47"/>
      <c r="F135" s="68"/>
      <c r="G135" s="41"/>
      <c r="H135" s="114"/>
      <c r="I135" s="47"/>
      <c r="J135" s="114"/>
      <c r="K135" s="106"/>
      <c r="L135" s="98"/>
      <c r="M135" s="98"/>
      <c r="N135" s="34"/>
      <c r="O135" s="118" t="str">
        <f ca="1">IF(N135="","", INDIRECT("base!"&amp;ADDRESS(MATCH(N135,base!$C$2:'base'!$C$133,0)+1,4,4)))</f>
        <v/>
      </c>
      <c r="P135" s="41"/>
      <c r="Q135" s="118" t="str">
        <f ca="1">IF(P135="","", INDIRECT("base!"&amp;ADDRESS(MATCH(CONCATENATE(N135,"|",P135),base!$G$2:'base'!$G$1817,0)+1,6,4)))</f>
        <v/>
      </c>
    </row>
    <row r="136" spans="1:17" x14ac:dyDescent="0.25">
      <c r="A136" s="47"/>
      <c r="B136" s="117"/>
      <c r="C136" s="34"/>
      <c r="D136" s="91"/>
      <c r="E136" s="47"/>
      <c r="F136" s="68"/>
      <c r="G136" s="41"/>
      <c r="H136" s="114"/>
      <c r="I136" s="47"/>
      <c r="J136" s="114"/>
      <c r="K136" s="106"/>
      <c r="L136" s="98"/>
      <c r="M136" s="98"/>
      <c r="N136" s="34"/>
      <c r="O136" s="118" t="str">
        <f ca="1">IF(N136="","", INDIRECT("base!"&amp;ADDRESS(MATCH(N136,base!$C$2:'base'!$C$133,0)+1,4,4)))</f>
        <v/>
      </c>
      <c r="P136" s="41"/>
      <c r="Q136" s="118" t="str">
        <f ca="1">IF(P136="","", INDIRECT("base!"&amp;ADDRESS(MATCH(CONCATENATE(N136,"|",P136),base!$G$2:'base'!$G$1817,0)+1,6,4)))</f>
        <v/>
      </c>
    </row>
    <row r="137" spans="1:17" x14ac:dyDescent="0.25">
      <c r="A137" s="47"/>
      <c r="B137" s="117"/>
      <c r="C137" s="34"/>
      <c r="D137" s="91"/>
      <c r="E137" s="47"/>
      <c r="F137" s="68"/>
      <c r="G137" s="41"/>
      <c r="H137" s="114"/>
      <c r="I137" s="47"/>
      <c r="J137" s="114"/>
      <c r="K137" s="106"/>
      <c r="L137" s="98"/>
      <c r="M137" s="98"/>
      <c r="N137" s="34"/>
      <c r="O137" s="118" t="str">
        <f ca="1">IF(N137="","", INDIRECT("base!"&amp;ADDRESS(MATCH(N137,base!$C$2:'base'!$C$133,0)+1,4,4)))</f>
        <v/>
      </c>
      <c r="P137" s="41"/>
      <c r="Q137" s="118" t="str">
        <f ca="1">IF(P137="","", INDIRECT("base!"&amp;ADDRESS(MATCH(CONCATENATE(N137,"|",P137),base!$G$2:'base'!$G$1817,0)+1,6,4)))</f>
        <v/>
      </c>
    </row>
    <row r="138" spans="1:17" x14ac:dyDescent="0.25">
      <c r="A138" s="47"/>
      <c r="B138" s="117"/>
      <c r="C138" s="34"/>
      <c r="D138" s="91"/>
      <c r="E138" s="47"/>
      <c r="F138" s="68"/>
      <c r="G138" s="41"/>
      <c r="H138" s="114"/>
      <c r="I138" s="47"/>
      <c r="J138" s="114"/>
      <c r="K138" s="106"/>
      <c r="L138" s="98"/>
      <c r="M138" s="98"/>
      <c r="N138" s="34"/>
      <c r="O138" s="118" t="str">
        <f ca="1">IF(N138="","", INDIRECT("base!"&amp;ADDRESS(MATCH(N138,base!$C$2:'base'!$C$133,0)+1,4,4)))</f>
        <v/>
      </c>
      <c r="P138" s="41"/>
      <c r="Q138" s="118" t="str">
        <f ca="1">IF(P138="","", INDIRECT("base!"&amp;ADDRESS(MATCH(CONCATENATE(N138,"|",P138),base!$G$2:'base'!$G$1817,0)+1,6,4)))</f>
        <v/>
      </c>
    </row>
    <row r="139" spans="1:17" x14ac:dyDescent="0.25">
      <c r="A139" s="47"/>
      <c r="B139" s="117"/>
      <c r="C139" s="34"/>
      <c r="D139" s="91"/>
      <c r="E139" s="47"/>
      <c r="F139" s="68"/>
      <c r="G139" s="41"/>
      <c r="H139" s="114"/>
      <c r="I139" s="47"/>
      <c r="J139" s="114"/>
      <c r="K139" s="106"/>
      <c r="L139" s="98"/>
      <c r="M139" s="98"/>
      <c r="N139" s="34"/>
      <c r="O139" s="118" t="str">
        <f ca="1">IF(N139="","", INDIRECT("base!"&amp;ADDRESS(MATCH(N139,base!$C$2:'base'!$C$133,0)+1,4,4)))</f>
        <v/>
      </c>
      <c r="P139" s="41"/>
      <c r="Q139" s="118" t="str">
        <f ca="1">IF(P139="","", INDIRECT("base!"&amp;ADDRESS(MATCH(CONCATENATE(N139,"|",P139),base!$G$2:'base'!$G$1817,0)+1,6,4)))</f>
        <v/>
      </c>
    </row>
    <row r="140" spans="1:17" x14ac:dyDescent="0.25">
      <c r="A140" s="47"/>
      <c r="B140" s="117"/>
      <c r="C140" s="34"/>
      <c r="D140" s="91"/>
      <c r="E140" s="47"/>
      <c r="F140" s="68"/>
      <c r="G140" s="41"/>
      <c r="H140" s="114"/>
      <c r="I140" s="47"/>
      <c r="J140" s="114"/>
      <c r="K140" s="106"/>
      <c r="L140" s="98"/>
      <c r="M140" s="98"/>
      <c r="N140" s="34"/>
      <c r="O140" s="118" t="str">
        <f ca="1">IF(N140="","", INDIRECT("base!"&amp;ADDRESS(MATCH(N140,base!$C$2:'base'!$C$133,0)+1,4,4)))</f>
        <v/>
      </c>
      <c r="P140" s="41"/>
      <c r="Q140" s="118" t="str">
        <f ca="1">IF(P140="","", INDIRECT("base!"&amp;ADDRESS(MATCH(CONCATENATE(N140,"|",P140),base!$G$2:'base'!$G$1817,0)+1,6,4)))</f>
        <v/>
      </c>
    </row>
    <row r="141" spans="1:17" x14ac:dyDescent="0.25">
      <c r="A141" s="47"/>
      <c r="B141" s="117"/>
      <c r="C141" s="34"/>
      <c r="D141" s="91"/>
      <c r="E141" s="47"/>
      <c r="F141" s="68"/>
      <c r="G141" s="41"/>
      <c r="H141" s="114"/>
      <c r="I141" s="47"/>
      <c r="J141" s="114"/>
      <c r="K141" s="106"/>
      <c r="L141" s="98"/>
      <c r="M141" s="98"/>
      <c r="N141" s="34"/>
      <c r="O141" s="118" t="str">
        <f ca="1">IF(N141="","", INDIRECT("base!"&amp;ADDRESS(MATCH(N141,base!$C$2:'base'!$C$133,0)+1,4,4)))</f>
        <v/>
      </c>
      <c r="P141" s="41"/>
      <c r="Q141" s="118" t="str">
        <f ca="1">IF(P141="","", INDIRECT("base!"&amp;ADDRESS(MATCH(CONCATENATE(N141,"|",P141),base!$G$2:'base'!$G$1817,0)+1,6,4)))</f>
        <v/>
      </c>
    </row>
    <row r="142" spans="1:17" x14ac:dyDescent="0.25">
      <c r="A142" s="47"/>
      <c r="B142" s="117"/>
      <c r="C142" s="34"/>
      <c r="D142" s="91"/>
      <c r="E142" s="47"/>
      <c r="F142" s="68"/>
      <c r="G142" s="41"/>
      <c r="H142" s="114"/>
      <c r="I142" s="47"/>
      <c r="J142" s="114"/>
      <c r="K142" s="106"/>
      <c r="L142" s="98"/>
      <c r="M142" s="98"/>
      <c r="N142" s="34"/>
      <c r="O142" s="118" t="str">
        <f ca="1">IF(N142="","", INDIRECT("base!"&amp;ADDRESS(MATCH(N142,base!$C$2:'base'!$C$133,0)+1,4,4)))</f>
        <v/>
      </c>
      <c r="P142" s="41"/>
      <c r="Q142" s="118" t="str">
        <f ca="1">IF(P142="","", INDIRECT("base!"&amp;ADDRESS(MATCH(CONCATENATE(N142,"|",P142),base!$G$2:'base'!$G$1817,0)+1,6,4)))</f>
        <v/>
      </c>
    </row>
    <row r="143" spans="1:17" x14ac:dyDescent="0.25">
      <c r="A143" s="47"/>
      <c r="B143" s="117"/>
      <c r="C143" s="34"/>
      <c r="D143" s="91"/>
      <c r="E143" s="47"/>
      <c r="F143" s="68"/>
      <c r="G143" s="41"/>
      <c r="H143" s="114"/>
      <c r="I143" s="47"/>
      <c r="J143" s="114"/>
      <c r="K143" s="106"/>
      <c r="L143" s="98"/>
      <c r="M143" s="98"/>
      <c r="N143" s="34"/>
      <c r="O143" s="118" t="str">
        <f ca="1">IF(N143="","", INDIRECT("base!"&amp;ADDRESS(MATCH(N143,base!$C$2:'base'!$C$133,0)+1,4,4)))</f>
        <v/>
      </c>
      <c r="P143" s="41"/>
      <c r="Q143" s="118" t="str">
        <f ca="1">IF(P143="","", INDIRECT("base!"&amp;ADDRESS(MATCH(CONCATENATE(N143,"|",P143),base!$G$2:'base'!$G$1817,0)+1,6,4)))</f>
        <v/>
      </c>
    </row>
    <row r="144" spans="1:17" x14ac:dyDescent="0.25">
      <c r="A144" s="47"/>
      <c r="B144" s="117"/>
      <c r="C144" s="34"/>
      <c r="D144" s="91"/>
      <c r="E144" s="47"/>
      <c r="F144" s="68"/>
      <c r="G144" s="41"/>
      <c r="H144" s="114"/>
      <c r="I144" s="47"/>
      <c r="J144" s="114"/>
      <c r="K144" s="106"/>
      <c r="L144" s="98"/>
      <c r="M144" s="98"/>
      <c r="N144" s="34"/>
      <c r="O144" s="118" t="str">
        <f ca="1">IF(N144="","", INDIRECT("base!"&amp;ADDRESS(MATCH(N144,base!$C$2:'base'!$C$133,0)+1,4,4)))</f>
        <v/>
      </c>
      <c r="P144" s="41"/>
      <c r="Q144" s="118" t="str">
        <f ca="1">IF(P144="","", INDIRECT("base!"&amp;ADDRESS(MATCH(CONCATENATE(N144,"|",P144),base!$G$2:'base'!$G$1817,0)+1,6,4)))</f>
        <v/>
      </c>
    </row>
    <row r="145" spans="1:17" x14ac:dyDescent="0.25">
      <c r="A145" s="47"/>
      <c r="B145" s="117"/>
      <c r="C145" s="34"/>
      <c r="D145" s="91"/>
      <c r="E145" s="47"/>
      <c r="F145" s="68"/>
      <c r="G145" s="41"/>
      <c r="H145" s="114"/>
      <c r="I145" s="47"/>
      <c r="J145" s="114"/>
      <c r="K145" s="106"/>
      <c r="L145" s="98"/>
      <c r="M145" s="98"/>
      <c r="N145" s="34"/>
      <c r="O145" s="118" t="str">
        <f ca="1">IF(N145="","", INDIRECT("base!"&amp;ADDRESS(MATCH(N145,base!$C$2:'base'!$C$133,0)+1,4,4)))</f>
        <v/>
      </c>
      <c r="P145" s="41"/>
      <c r="Q145" s="118" t="str">
        <f ca="1">IF(P145="","", INDIRECT("base!"&amp;ADDRESS(MATCH(CONCATENATE(N145,"|",P145),base!$G$2:'base'!$G$1817,0)+1,6,4)))</f>
        <v/>
      </c>
    </row>
    <row r="146" spans="1:17" x14ac:dyDescent="0.25">
      <c r="A146" s="47"/>
      <c r="B146" s="117"/>
      <c r="C146" s="34"/>
      <c r="D146" s="91"/>
      <c r="E146" s="47"/>
      <c r="F146" s="68"/>
      <c r="G146" s="41"/>
      <c r="H146" s="114"/>
      <c r="I146" s="47"/>
      <c r="J146" s="114"/>
      <c r="K146" s="106"/>
      <c r="L146" s="98"/>
      <c r="M146" s="98"/>
      <c r="N146" s="34"/>
      <c r="O146" s="118" t="str">
        <f ca="1">IF(N146="","", INDIRECT("base!"&amp;ADDRESS(MATCH(N146,base!$C$2:'base'!$C$133,0)+1,4,4)))</f>
        <v/>
      </c>
      <c r="P146" s="41"/>
      <c r="Q146" s="118" t="str">
        <f ca="1">IF(P146="","", INDIRECT("base!"&amp;ADDRESS(MATCH(CONCATENATE(N146,"|",P146),base!$G$2:'base'!$G$1817,0)+1,6,4)))</f>
        <v/>
      </c>
    </row>
    <row r="147" spans="1:17" x14ac:dyDescent="0.25">
      <c r="A147" s="47"/>
      <c r="B147" s="117"/>
      <c r="C147" s="34"/>
      <c r="D147" s="91"/>
      <c r="E147" s="47"/>
      <c r="F147" s="68"/>
      <c r="G147" s="41"/>
      <c r="H147" s="114"/>
      <c r="I147" s="47"/>
      <c r="J147" s="114"/>
      <c r="K147" s="106"/>
      <c r="L147" s="98"/>
      <c r="M147" s="98"/>
      <c r="N147" s="34"/>
      <c r="O147" s="118" t="str">
        <f ca="1">IF(N147="","", INDIRECT("base!"&amp;ADDRESS(MATCH(N147,base!$C$2:'base'!$C$133,0)+1,4,4)))</f>
        <v/>
      </c>
      <c r="P147" s="41"/>
      <c r="Q147" s="118" t="str">
        <f ca="1">IF(P147="","", INDIRECT("base!"&amp;ADDRESS(MATCH(CONCATENATE(N147,"|",P147),base!$G$2:'base'!$G$1817,0)+1,6,4)))</f>
        <v/>
      </c>
    </row>
    <row r="148" spans="1:17" x14ac:dyDescent="0.25">
      <c r="A148" s="47"/>
      <c r="B148" s="117"/>
      <c r="C148" s="34"/>
      <c r="D148" s="91"/>
      <c r="E148" s="47"/>
      <c r="F148" s="68"/>
      <c r="G148" s="41"/>
      <c r="H148" s="114"/>
      <c r="I148" s="47"/>
      <c r="J148" s="114"/>
      <c r="K148" s="106"/>
      <c r="L148" s="98"/>
      <c r="M148" s="98"/>
      <c r="N148" s="34"/>
      <c r="O148" s="118" t="str">
        <f ca="1">IF(N148="","", INDIRECT("base!"&amp;ADDRESS(MATCH(N148,base!$C$2:'base'!$C$133,0)+1,4,4)))</f>
        <v/>
      </c>
      <c r="P148" s="41"/>
      <c r="Q148" s="118" t="str">
        <f ca="1">IF(P148="","", INDIRECT("base!"&amp;ADDRESS(MATCH(CONCATENATE(N148,"|",P148),base!$G$2:'base'!$G$1817,0)+1,6,4)))</f>
        <v/>
      </c>
    </row>
    <row r="149" spans="1:17" x14ac:dyDescent="0.25">
      <c r="A149" s="47"/>
      <c r="B149" s="117"/>
      <c r="C149" s="120"/>
      <c r="D149" s="121"/>
      <c r="E149" s="122"/>
      <c r="F149" s="68"/>
      <c r="G149" s="119"/>
      <c r="H149" s="114"/>
      <c r="I149" s="47"/>
      <c r="J149" s="114"/>
      <c r="K149" s="106"/>
      <c r="L149" s="98"/>
      <c r="M149" s="98"/>
      <c r="N149" s="34"/>
      <c r="O149" s="118" t="str">
        <f ca="1">IF(N149="","", INDIRECT("base!"&amp;ADDRESS(MATCH(N149,base!$C$2:'base'!$C$133,0)+1,4,4)))</f>
        <v/>
      </c>
      <c r="P149" s="41"/>
      <c r="Q149" s="118" t="str">
        <f ca="1">IF(P149="","", INDIRECT("base!"&amp;ADDRESS(MATCH(CONCATENATE(N149,"|",P149),base!$G$2:'base'!$G$1817,0)+1,6,4)))</f>
        <v/>
      </c>
    </row>
    <row r="150" spans="1:17" x14ac:dyDescent="0.25">
      <c r="A150" s="47"/>
      <c r="B150" s="117"/>
      <c r="C150" s="34"/>
      <c r="D150" s="91"/>
      <c r="E150" s="123"/>
      <c r="F150" s="68"/>
      <c r="G150" s="123"/>
      <c r="H150" s="114"/>
      <c r="I150" s="47"/>
      <c r="J150" s="114"/>
      <c r="K150" s="106"/>
      <c r="L150" s="98"/>
      <c r="M150" s="98"/>
      <c r="N150" s="34"/>
      <c r="O150" s="118" t="str">
        <f ca="1">IF(N150="","", INDIRECT("base!"&amp;ADDRESS(MATCH(N150,base!$C$2:'base'!$C$133,0)+1,4,4)))</f>
        <v/>
      </c>
      <c r="P150" s="41"/>
      <c r="Q150" s="118" t="str">
        <f ca="1">IF(P150="","", INDIRECT("base!"&amp;ADDRESS(MATCH(CONCATENATE(N150,"|",P150),base!$G$2:'base'!$G$1817,0)+1,6,4)))</f>
        <v/>
      </c>
    </row>
    <row r="151" spans="1:17" x14ac:dyDescent="0.25">
      <c r="A151" s="47"/>
      <c r="B151" s="117"/>
      <c r="C151" s="120"/>
      <c r="D151" s="121"/>
      <c r="E151" s="122"/>
      <c r="F151" s="68"/>
      <c r="G151" s="119"/>
      <c r="H151" s="114"/>
      <c r="I151" s="47"/>
      <c r="J151" s="114"/>
      <c r="K151" s="106"/>
      <c r="L151" s="98"/>
      <c r="M151" s="98"/>
      <c r="N151" s="34"/>
      <c r="O151" s="118" t="str">
        <f ca="1">IF(N151="","", INDIRECT("base!"&amp;ADDRESS(MATCH(N151,base!$C$2:'base'!$C$133,0)+1,4,4)))</f>
        <v/>
      </c>
      <c r="P151" s="41"/>
      <c r="Q151" s="118" t="str">
        <f ca="1">IF(P151="","", INDIRECT("base!"&amp;ADDRESS(MATCH(CONCATENATE(N151,"|",P151),base!$G$2:'base'!$G$1817,0)+1,6,4)))</f>
        <v/>
      </c>
    </row>
    <row r="152" spans="1:17" x14ac:dyDescent="0.25">
      <c r="A152" s="47"/>
      <c r="B152" s="117"/>
      <c r="C152" s="120"/>
      <c r="D152" s="121"/>
      <c r="E152" s="122"/>
      <c r="F152" s="68"/>
      <c r="G152" s="119"/>
      <c r="H152" s="114"/>
      <c r="I152" s="47"/>
      <c r="J152" s="114"/>
      <c r="K152" s="106"/>
      <c r="L152" s="98"/>
      <c r="M152" s="98"/>
      <c r="N152" s="34"/>
      <c r="O152" s="118" t="str">
        <f ca="1">IF(N152="","", INDIRECT("base!"&amp;ADDRESS(MATCH(N152,base!$C$2:'base'!$C$133,0)+1,4,4)))</f>
        <v/>
      </c>
      <c r="P152" s="41"/>
      <c r="Q152" s="118" t="str">
        <f ca="1">IF(P152="","", INDIRECT("base!"&amp;ADDRESS(MATCH(CONCATENATE(N152,"|",P152),base!$G$2:'base'!$G$1817,0)+1,6,4)))</f>
        <v/>
      </c>
    </row>
    <row r="153" spans="1:17" x14ac:dyDescent="0.25">
      <c r="A153" s="47"/>
      <c r="B153" s="117"/>
      <c r="C153" s="34"/>
      <c r="D153" s="91"/>
      <c r="E153" s="47"/>
      <c r="F153" s="68"/>
      <c r="G153" s="41"/>
      <c r="H153" s="114"/>
      <c r="I153" s="47"/>
      <c r="J153" s="114"/>
      <c r="K153" s="106"/>
      <c r="L153" s="98"/>
      <c r="M153" s="98"/>
      <c r="N153" s="34"/>
      <c r="O153" s="118" t="str">
        <f ca="1">IF(N153="","", INDIRECT("base!"&amp;ADDRESS(MATCH(N153,base!$C$2:'base'!$C$133,0)+1,4,4)))</f>
        <v/>
      </c>
      <c r="P153" s="41"/>
      <c r="Q153" s="118" t="str">
        <f ca="1">IF(P153="","", INDIRECT("base!"&amp;ADDRESS(MATCH(CONCATENATE(N153,"|",P153),base!$G$2:'base'!$G$1817,0)+1,6,4)))</f>
        <v/>
      </c>
    </row>
    <row r="154" spans="1:17" x14ac:dyDescent="0.25">
      <c r="A154" s="47"/>
      <c r="B154" s="117"/>
      <c r="C154" s="34"/>
      <c r="D154" s="91"/>
      <c r="E154" s="47"/>
      <c r="F154" s="68"/>
      <c r="G154" s="41"/>
      <c r="H154" s="114"/>
      <c r="I154" s="47"/>
      <c r="J154" s="114"/>
      <c r="K154" s="106"/>
      <c r="L154" s="98"/>
      <c r="M154" s="98"/>
      <c r="N154" s="34"/>
      <c r="O154" s="118" t="str">
        <f ca="1">IF(N154="","", INDIRECT("base!"&amp;ADDRESS(MATCH(N154,base!$C$2:'base'!$C$133,0)+1,4,4)))</f>
        <v/>
      </c>
      <c r="P154" s="41"/>
      <c r="Q154" s="118" t="str">
        <f ca="1">IF(P154="","", INDIRECT("base!"&amp;ADDRESS(MATCH(CONCATENATE(N154,"|",P154),base!$G$2:'base'!$G$1817,0)+1,6,4)))</f>
        <v/>
      </c>
    </row>
    <row r="155" spans="1:17" x14ac:dyDescent="0.25">
      <c r="A155" s="47"/>
      <c r="B155" s="117"/>
      <c r="C155" s="34"/>
      <c r="D155" s="91"/>
      <c r="E155" s="47"/>
      <c r="F155" s="68"/>
      <c r="G155" s="41"/>
      <c r="H155" s="114"/>
      <c r="I155" s="47"/>
      <c r="J155" s="114"/>
      <c r="K155" s="106"/>
      <c r="L155" s="98"/>
      <c r="M155" s="98"/>
      <c r="N155" s="34"/>
      <c r="O155" s="118" t="str">
        <f ca="1">IF(N155="","", INDIRECT("base!"&amp;ADDRESS(MATCH(N155,base!$C$2:'base'!$C$133,0)+1,4,4)))</f>
        <v/>
      </c>
      <c r="P155" s="41"/>
      <c r="Q155" s="118" t="str">
        <f ca="1">IF(P155="","", INDIRECT("base!"&amp;ADDRESS(MATCH(CONCATENATE(N155,"|",P155),base!$G$2:'base'!$G$1817,0)+1,6,4)))</f>
        <v/>
      </c>
    </row>
    <row r="156" spans="1:17" x14ac:dyDescent="0.25">
      <c r="A156" s="47"/>
      <c r="B156" s="117"/>
      <c r="C156" s="34"/>
      <c r="D156" s="91"/>
      <c r="E156" s="47"/>
      <c r="F156" s="68"/>
      <c r="G156" s="41"/>
      <c r="H156" s="114"/>
      <c r="I156" s="47"/>
      <c r="J156" s="114"/>
      <c r="K156" s="106"/>
      <c r="L156" s="98"/>
      <c r="M156" s="98"/>
      <c r="N156" s="34"/>
      <c r="O156" s="118" t="str">
        <f ca="1">IF(N156="","", INDIRECT("base!"&amp;ADDRESS(MATCH(N156,base!$C$2:'base'!$C$133,0)+1,4,4)))</f>
        <v/>
      </c>
      <c r="P156" s="41"/>
      <c r="Q156" s="118" t="str">
        <f ca="1">IF(P156="","", INDIRECT("base!"&amp;ADDRESS(MATCH(CONCATENATE(N156,"|",P156),base!$G$2:'base'!$G$1817,0)+1,6,4)))</f>
        <v/>
      </c>
    </row>
    <row r="157" spans="1:17" x14ac:dyDescent="0.25">
      <c r="A157" s="47"/>
      <c r="B157" s="117"/>
      <c r="C157" s="34"/>
      <c r="D157" s="91"/>
      <c r="E157" s="47"/>
      <c r="F157" s="68"/>
      <c r="G157" s="41"/>
      <c r="H157" s="114"/>
      <c r="I157" s="47"/>
      <c r="J157" s="114"/>
      <c r="K157" s="106"/>
      <c r="L157" s="98"/>
      <c r="M157" s="98"/>
      <c r="N157" s="34"/>
      <c r="O157" s="118" t="str">
        <f ca="1">IF(N157="","", INDIRECT("base!"&amp;ADDRESS(MATCH(N157,base!$C$2:'base'!$C$133,0)+1,4,4)))</f>
        <v/>
      </c>
      <c r="P157" s="41"/>
      <c r="Q157" s="118" t="str">
        <f ca="1">IF(P157="","", INDIRECT("base!"&amp;ADDRESS(MATCH(CONCATENATE(N157,"|",P157),base!$G$2:'base'!$G$1817,0)+1,6,4)))</f>
        <v/>
      </c>
    </row>
    <row r="158" spans="1:17" x14ac:dyDescent="0.25">
      <c r="A158" s="47"/>
      <c r="B158" s="117"/>
      <c r="C158" s="34"/>
      <c r="D158" s="91"/>
      <c r="E158" s="47"/>
      <c r="F158" s="68"/>
      <c r="G158" s="41"/>
      <c r="H158" s="114"/>
      <c r="I158" s="47"/>
      <c r="J158" s="114"/>
      <c r="K158" s="106"/>
      <c r="L158" s="98"/>
      <c r="M158" s="98"/>
      <c r="N158" s="34"/>
      <c r="O158" s="118" t="str">
        <f ca="1">IF(N158="","", INDIRECT("base!"&amp;ADDRESS(MATCH(N158,base!$C$2:'base'!$C$133,0)+1,4,4)))</f>
        <v/>
      </c>
      <c r="P158" s="41"/>
      <c r="Q158" s="118" t="str">
        <f ca="1">IF(P158="","", INDIRECT("base!"&amp;ADDRESS(MATCH(CONCATENATE(N158,"|",P158),base!$G$2:'base'!$G$1817,0)+1,6,4)))</f>
        <v/>
      </c>
    </row>
    <row r="159" spans="1:17" x14ac:dyDescent="0.25">
      <c r="A159" s="47"/>
      <c r="B159" s="117"/>
      <c r="C159" s="34"/>
      <c r="D159" s="91"/>
      <c r="E159" s="47"/>
      <c r="F159" s="68"/>
      <c r="G159" s="41"/>
      <c r="H159" s="114"/>
      <c r="I159" s="47"/>
      <c r="J159" s="114"/>
      <c r="K159" s="106"/>
      <c r="L159" s="98"/>
      <c r="M159" s="98"/>
      <c r="N159" s="34"/>
      <c r="O159" s="118" t="str">
        <f ca="1">IF(N159="","", INDIRECT("base!"&amp;ADDRESS(MATCH(N159,base!$C$2:'base'!$C$133,0)+1,4,4)))</f>
        <v/>
      </c>
      <c r="P159" s="41"/>
      <c r="Q159" s="118" t="str">
        <f ca="1">IF(P159="","", INDIRECT("base!"&amp;ADDRESS(MATCH(CONCATENATE(N159,"|",P159),base!$G$2:'base'!$G$1817,0)+1,6,4)))</f>
        <v/>
      </c>
    </row>
    <row r="160" spans="1:17" x14ac:dyDescent="0.25">
      <c r="A160" s="47"/>
      <c r="B160" s="117"/>
      <c r="C160" s="34"/>
      <c r="D160" s="91"/>
      <c r="E160" s="47"/>
      <c r="F160" s="68"/>
      <c r="G160" s="41"/>
      <c r="H160" s="114"/>
      <c r="I160" s="47"/>
      <c r="J160" s="114"/>
      <c r="K160" s="106"/>
      <c r="L160" s="98"/>
      <c r="M160" s="98"/>
      <c r="N160" s="34"/>
      <c r="O160" s="118" t="str">
        <f ca="1">IF(N160="","", INDIRECT("base!"&amp;ADDRESS(MATCH(N160,base!$C$2:'base'!$C$133,0)+1,4,4)))</f>
        <v/>
      </c>
      <c r="P160" s="41"/>
      <c r="Q160" s="118" t="str">
        <f ca="1">IF(P160="","", INDIRECT("base!"&amp;ADDRESS(MATCH(CONCATENATE(N160,"|",P160),base!$G$2:'base'!$G$1817,0)+1,6,4)))</f>
        <v/>
      </c>
    </row>
    <row r="161" spans="1:17" x14ac:dyDescent="0.25">
      <c r="A161" s="47"/>
      <c r="B161" s="117"/>
      <c r="C161" s="34"/>
      <c r="D161" s="91"/>
      <c r="E161" s="47"/>
      <c r="F161" s="68"/>
      <c r="G161" s="41"/>
      <c r="H161" s="114"/>
      <c r="I161" s="47"/>
      <c r="J161" s="114"/>
      <c r="K161" s="106"/>
      <c r="L161" s="98"/>
      <c r="M161" s="98"/>
      <c r="N161" s="34"/>
      <c r="O161" s="118" t="str">
        <f ca="1">IF(N161="","", INDIRECT("base!"&amp;ADDRESS(MATCH(N161,base!$C$2:'base'!$C$133,0)+1,4,4)))</f>
        <v/>
      </c>
      <c r="P161" s="41"/>
      <c r="Q161" s="118" t="str">
        <f ca="1">IF(P161="","", INDIRECT("base!"&amp;ADDRESS(MATCH(CONCATENATE(N161,"|",P161),base!$G$2:'base'!$G$1817,0)+1,6,4)))</f>
        <v/>
      </c>
    </row>
    <row r="162" spans="1:17" x14ac:dyDescent="0.25">
      <c r="A162" s="47"/>
      <c r="B162" s="117"/>
      <c r="C162" s="34"/>
      <c r="D162" s="91"/>
      <c r="E162" s="47"/>
      <c r="F162" s="68"/>
      <c r="G162" s="41"/>
      <c r="H162" s="114"/>
      <c r="I162" s="47"/>
      <c r="J162" s="114"/>
      <c r="K162" s="106"/>
      <c r="L162" s="98"/>
      <c r="M162" s="98"/>
      <c r="N162" s="34"/>
      <c r="O162" s="118" t="str">
        <f ca="1">IF(N162="","", INDIRECT("base!"&amp;ADDRESS(MATCH(N162,base!$C$2:'base'!$C$133,0)+1,4,4)))</f>
        <v/>
      </c>
      <c r="P162" s="41"/>
      <c r="Q162" s="118" t="str">
        <f ca="1">IF(P162="","", INDIRECT("base!"&amp;ADDRESS(MATCH(CONCATENATE(N162,"|",P162),base!$G$2:'base'!$G$1817,0)+1,6,4)))</f>
        <v/>
      </c>
    </row>
    <row r="163" spans="1:17" x14ac:dyDescent="0.25">
      <c r="A163" s="47"/>
      <c r="B163" s="117"/>
      <c r="C163" s="34"/>
      <c r="D163" s="91"/>
      <c r="E163" s="47"/>
      <c r="F163" s="68"/>
      <c r="G163" s="41"/>
      <c r="H163" s="114"/>
      <c r="I163" s="47"/>
      <c r="J163" s="114"/>
      <c r="K163" s="106"/>
      <c r="L163" s="98"/>
      <c r="M163" s="98"/>
      <c r="N163" s="34"/>
      <c r="O163" s="118" t="str">
        <f ca="1">IF(N163="","", INDIRECT("base!"&amp;ADDRESS(MATCH(N163,base!$C$2:'base'!$C$133,0)+1,4,4)))</f>
        <v/>
      </c>
      <c r="P163" s="41"/>
      <c r="Q163" s="118" t="str">
        <f ca="1">IF(P163="","", INDIRECT("base!"&amp;ADDRESS(MATCH(CONCATENATE(N163,"|",P163),base!$G$2:'base'!$G$1817,0)+1,6,4)))</f>
        <v/>
      </c>
    </row>
    <row r="164" spans="1:17" x14ac:dyDescent="0.25">
      <c r="A164" s="47"/>
      <c r="B164" s="117"/>
      <c r="C164" s="34"/>
      <c r="D164" s="91"/>
      <c r="E164" s="47"/>
      <c r="F164" s="68"/>
      <c r="G164" s="41"/>
      <c r="H164" s="114"/>
      <c r="I164" s="47"/>
      <c r="J164" s="114"/>
      <c r="K164" s="106"/>
      <c r="L164" s="98"/>
      <c r="M164" s="98"/>
      <c r="N164" s="34"/>
      <c r="O164" s="118" t="str">
        <f ca="1">IF(N164="","", INDIRECT("base!"&amp;ADDRESS(MATCH(N164,base!$C$2:'base'!$C$133,0)+1,4,4)))</f>
        <v/>
      </c>
      <c r="P164" s="41"/>
      <c r="Q164" s="118" t="str">
        <f ca="1">IF(P164="","", INDIRECT("base!"&amp;ADDRESS(MATCH(CONCATENATE(N164,"|",P164),base!$G$2:'base'!$G$1817,0)+1,6,4)))</f>
        <v/>
      </c>
    </row>
    <row r="165" spans="1:17" x14ac:dyDescent="0.25">
      <c r="A165" s="47"/>
      <c r="B165" s="117"/>
      <c r="C165" s="34"/>
      <c r="D165" s="91"/>
      <c r="E165" s="47"/>
      <c r="F165" s="68"/>
      <c r="G165" s="41"/>
      <c r="H165" s="114"/>
      <c r="I165" s="47"/>
      <c r="J165" s="114"/>
      <c r="K165" s="106"/>
      <c r="L165" s="98"/>
      <c r="M165" s="98"/>
      <c r="N165" s="34"/>
      <c r="O165" s="118" t="str">
        <f ca="1">IF(N165="","", INDIRECT("base!"&amp;ADDRESS(MATCH(N165,base!$C$2:'base'!$C$133,0)+1,4,4)))</f>
        <v/>
      </c>
      <c r="P165" s="41"/>
      <c r="Q165" s="118" t="str">
        <f ca="1">IF(P165="","", INDIRECT("base!"&amp;ADDRESS(MATCH(CONCATENATE(N165,"|",P165),base!$G$2:'base'!$G$1817,0)+1,6,4)))</f>
        <v/>
      </c>
    </row>
    <row r="166" spans="1:17" x14ac:dyDescent="0.25">
      <c r="A166" s="47"/>
      <c r="B166" s="117"/>
      <c r="C166" s="34"/>
      <c r="D166" s="91"/>
      <c r="E166" s="47"/>
      <c r="F166" s="68"/>
      <c r="G166" s="41"/>
      <c r="H166" s="114"/>
      <c r="I166" s="47"/>
      <c r="J166" s="114"/>
      <c r="K166" s="106"/>
      <c r="L166" s="98"/>
      <c r="M166" s="98"/>
      <c r="N166" s="34"/>
      <c r="O166" s="118" t="str">
        <f ca="1">IF(N166="","", INDIRECT("base!"&amp;ADDRESS(MATCH(N166,base!$C$2:'base'!$C$133,0)+1,4,4)))</f>
        <v/>
      </c>
      <c r="P166" s="41"/>
      <c r="Q166" s="118" t="str">
        <f ca="1">IF(P166="","", INDIRECT("base!"&amp;ADDRESS(MATCH(CONCATENATE(N166,"|",P166),base!$G$2:'base'!$G$1817,0)+1,6,4)))</f>
        <v/>
      </c>
    </row>
    <row r="167" spans="1:17" x14ac:dyDescent="0.25">
      <c r="A167" s="47"/>
      <c r="B167" s="117"/>
      <c r="C167" s="34"/>
      <c r="D167" s="91"/>
      <c r="E167" s="47"/>
      <c r="F167" s="68"/>
      <c r="G167" s="41"/>
      <c r="H167" s="114"/>
      <c r="I167" s="47"/>
      <c r="J167" s="114"/>
      <c r="K167" s="106"/>
      <c r="L167" s="98"/>
      <c r="M167" s="98"/>
      <c r="N167" s="34"/>
      <c r="O167" s="118" t="str">
        <f ca="1">IF(N167="","", INDIRECT("base!"&amp;ADDRESS(MATCH(N167,base!$C$2:'base'!$C$133,0)+1,4,4)))</f>
        <v/>
      </c>
      <c r="P167" s="41"/>
      <c r="Q167" s="118" t="str">
        <f ca="1">IF(P167="","", INDIRECT("base!"&amp;ADDRESS(MATCH(CONCATENATE(N167,"|",P167),base!$G$2:'base'!$G$1817,0)+1,6,4)))</f>
        <v/>
      </c>
    </row>
    <row r="168" spans="1:17" x14ac:dyDescent="0.25">
      <c r="A168" s="47"/>
      <c r="B168" s="117"/>
      <c r="C168" s="34"/>
      <c r="D168" s="91"/>
      <c r="E168" s="47"/>
      <c r="F168" s="68"/>
      <c r="G168" s="41"/>
      <c r="H168" s="114"/>
      <c r="I168" s="47"/>
      <c r="J168" s="114"/>
      <c r="K168" s="106"/>
      <c r="L168" s="98"/>
      <c r="M168" s="98"/>
      <c r="N168" s="34"/>
      <c r="O168" s="118" t="str">
        <f ca="1">IF(N168="","", INDIRECT("base!"&amp;ADDRESS(MATCH(N168,base!$C$2:'base'!$C$133,0)+1,4,4)))</f>
        <v/>
      </c>
      <c r="P168" s="41"/>
      <c r="Q168" s="118" t="str">
        <f ca="1">IF(P168="","", INDIRECT("base!"&amp;ADDRESS(MATCH(CONCATENATE(N168,"|",P168),base!$G$2:'base'!$G$1817,0)+1,6,4)))</f>
        <v/>
      </c>
    </row>
    <row r="169" spans="1:17" x14ac:dyDescent="0.25">
      <c r="A169" s="47"/>
      <c r="B169" s="117"/>
      <c r="C169" s="34"/>
      <c r="D169" s="91"/>
      <c r="E169" s="47"/>
      <c r="F169" s="68"/>
      <c r="G169" s="41"/>
      <c r="H169" s="114"/>
      <c r="I169" s="47"/>
      <c r="J169" s="114"/>
      <c r="K169" s="106"/>
      <c r="L169" s="98"/>
      <c r="M169" s="98"/>
      <c r="N169" s="34"/>
      <c r="O169" s="118" t="str">
        <f ca="1">IF(N169="","", INDIRECT("base!"&amp;ADDRESS(MATCH(N169,base!$C$2:'base'!$C$133,0)+1,4,4)))</f>
        <v/>
      </c>
      <c r="P169" s="41"/>
      <c r="Q169" s="118" t="str">
        <f ca="1">IF(P169="","", INDIRECT("base!"&amp;ADDRESS(MATCH(CONCATENATE(N169,"|",P169),base!$G$2:'base'!$G$1817,0)+1,6,4)))</f>
        <v/>
      </c>
    </row>
    <row r="170" spans="1:17" x14ac:dyDescent="0.25">
      <c r="A170" s="47"/>
      <c r="B170" s="117"/>
      <c r="C170" s="34"/>
      <c r="D170" s="91"/>
      <c r="E170" s="47"/>
      <c r="F170" s="68"/>
      <c r="G170" s="41"/>
      <c r="H170" s="114"/>
      <c r="I170" s="47"/>
      <c r="J170" s="114"/>
      <c r="K170" s="106"/>
      <c r="L170" s="98"/>
      <c r="M170" s="98"/>
      <c r="N170" s="34"/>
      <c r="O170" s="118" t="str">
        <f ca="1">IF(N170="","", INDIRECT("base!"&amp;ADDRESS(MATCH(N170,base!$C$2:'base'!$C$133,0)+1,4,4)))</f>
        <v/>
      </c>
      <c r="P170" s="41"/>
      <c r="Q170" s="118" t="str">
        <f ca="1">IF(P170="","", INDIRECT("base!"&amp;ADDRESS(MATCH(CONCATENATE(N170,"|",P170),base!$G$2:'base'!$G$1817,0)+1,6,4)))</f>
        <v/>
      </c>
    </row>
    <row r="171" spans="1:17" x14ac:dyDescent="0.25">
      <c r="A171" s="47"/>
      <c r="B171" s="117"/>
      <c r="C171" s="34"/>
      <c r="D171" s="91"/>
      <c r="E171" s="47"/>
      <c r="F171" s="68"/>
      <c r="G171" s="41"/>
      <c r="H171" s="114"/>
      <c r="I171" s="47"/>
      <c r="J171" s="114"/>
      <c r="K171" s="106"/>
      <c r="L171" s="98"/>
      <c r="M171" s="98"/>
      <c r="N171" s="34"/>
      <c r="O171" s="118" t="str">
        <f ca="1">IF(N171="","", INDIRECT("base!"&amp;ADDRESS(MATCH(N171,base!$C$2:'base'!$C$133,0)+1,4,4)))</f>
        <v/>
      </c>
      <c r="P171" s="41"/>
      <c r="Q171" s="118" t="str">
        <f ca="1">IF(P171="","", INDIRECT("base!"&amp;ADDRESS(MATCH(CONCATENATE(N171,"|",P171),base!$G$2:'base'!$G$1817,0)+1,6,4)))</f>
        <v/>
      </c>
    </row>
    <row r="172" spans="1:17" x14ac:dyDescent="0.25">
      <c r="A172" s="47"/>
      <c r="B172" s="117"/>
      <c r="C172" s="34"/>
      <c r="D172" s="91"/>
      <c r="E172" s="47"/>
      <c r="F172" s="68"/>
      <c r="G172" s="41"/>
      <c r="H172" s="114"/>
      <c r="I172" s="47"/>
      <c r="J172" s="114"/>
      <c r="K172" s="106"/>
      <c r="L172" s="98"/>
      <c r="M172" s="98"/>
      <c r="N172" s="34"/>
      <c r="O172" s="118" t="str">
        <f ca="1">IF(N172="","", INDIRECT("base!"&amp;ADDRESS(MATCH(N172,base!$C$2:'base'!$C$133,0)+1,4,4)))</f>
        <v/>
      </c>
      <c r="P172" s="41"/>
      <c r="Q172" s="118" t="str">
        <f ca="1">IF(P172="","", INDIRECT("base!"&amp;ADDRESS(MATCH(CONCATENATE(N172,"|",P172),base!$G$2:'base'!$G$1817,0)+1,6,4)))</f>
        <v/>
      </c>
    </row>
    <row r="173" spans="1:17" x14ac:dyDescent="0.25">
      <c r="A173" s="47"/>
      <c r="B173" s="117"/>
      <c r="C173" s="34"/>
      <c r="D173" s="91"/>
      <c r="E173" s="47"/>
      <c r="F173" s="68"/>
      <c r="G173" s="41"/>
      <c r="H173" s="114"/>
      <c r="I173" s="47"/>
      <c r="J173" s="114"/>
      <c r="K173" s="106"/>
      <c r="L173" s="98"/>
      <c r="M173" s="98"/>
      <c r="N173" s="34"/>
      <c r="O173" s="118" t="str">
        <f ca="1">IF(N173="","", INDIRECT("base!"&amp;ADDRESS(MATCH(N173,base!$C$2:'base'!$C$133,0)+1,4,4)))</f>
        <v/>
      </c>
      <c r="P173" s="41"/>
      <c r="Q173" s="118" t="str">
        <f ca="1">IF(P173="","", INDIRECT("base!"&amp;ADDRESS(MATCH(CONCATENATE(N173,"|",P173),base!$G$2:'base'!$G$1817,0)+1,6,4)))</f>
        <v/>
      </c>
    </row>
    <row r="174" spans="1:17" x14ac:dyDescent="0.25">
      <c r="A174" s="47"/>
      <c r="B174" s="117"/>
      <c r="C174" s="34"/>
      <c r="D174" s="91"/>
      <c r="E174" s="47"/>
      <c r="F174" s="68"/>
      <c r="G174" s="41"/>
      <c r="H174" s="114"/>
      <c r="I174" s="47"/>
      <c r="J174" s="114"/>
      <c r="K174" s="106"/>
      <c r="L174" s="98"/>
      <c r="M174" s="98"/>
      <c r="N174" s="34"/>
      <c r="O174" s="118" t="str">
        <f ca="1">IF(N174="","", INDIRECT("base!"&amp;ADDRESS(MATCH(N174,base!$C$2:'base'!$C$133,0)+1,4,4)))</f>
        <v/>
      </c>
      <c r="P174" s="41"/>
      <c r="Q174" s="118" t="str">
        <f ca="1">IF(P174="","", INDIRECT("base!"&amp;ADDRESS(MATCH(CONCATENATE(N174,"|",P174),base!$G$2:'base'!$G$1817,0)+1,6,4)))</f>
        <v/>
      </c>
    </row>
    <row r="175" spans="1:17" x14ac:dyDescent="0.25">
      <c r="A175" s="47"/>
      <c r="B175" s="117"/>
      <c r="C175" s="34"/>
      <c r="D175" s="91"/>
      <c r="E175" s="47"/>
      <c r="F175" s="68"/>
      <c r="G175" s="41"/>
      <c r="H175" s="114"/>
      <c r="I175" s="47"/>
      <c r="J175" s="114"/>
      <c r="K175" s="106"/>
      <c r="L175" s="98"/>
      <c r="M175" s="98"/>
      <c r="N175" s="34"/>
      <c r="O175" s="118" t="str">
        <f ca="1">IF(N175="","", INDIRECT("base!"&amp;ADDRESS(MATCH(N175,base!$C$2:'base'!$C$133,0)+1,4,4)))</f>
        <v/>
      </c>
      <c r="P175" s="41"/>
      <c r="Q175" s="118" t="str">
        <f ca="1">IF(P175="","", INDIRECT("base!"&amp;ADDRESS(MATCH(CONCATENATE(N175,"|",P175),base!$G$2:'base'!$G$1817,0)+1,6,4)))</f>
        <v/>
      </c>
    </row>
    <row r="176" spans="1:17" x14ac:dyDescent="0.25">
      <c r="A176" s="47"/>
      <c r="B176" s="117"/>
      <c r="C176" s="34"/>
      <c r="D176" s="91"/>
      <c r="E176" s="47"/>
      <c r="F176" s="68"/>
      <c r="G176" s="41"/>
      <c r="H176" s="114"/>
      <c r="I176" s="47"/>
      <c r="J176" s="114"/>
      <c r="K176" s="106"/>
      <c r="L176" s="98"/>
      <c r="M176" s="98"/>
      <c r="N176" s="34"/>
      <c r="O176" s="118" t="str">
        <f ca="1">IF(N176="","", INDIRECT("base!"&amp;ADDRESS(MATCH(N176,base!$C$2:'base'!$C$133,0)+1,4,4)))</f>
        <v/>
      </c>
      <c r="P176" s="41"/>
      <c r="Q176" s="118" t="str">
        <f ca="1">IF(P176="","", INDIRECT("base!"&amp;ADDRESS(MATCH(CONCATENATE(N176,"|",P176),base!$G$2:'base'!$G$1817,0)+1,6,4)))</f>
        <v/>
      </c>
    </row>
    <row r="177" spans="1:17" x14ac:dyDescent="0.25">
      <c r="A177" s="47"/>
      <c r="B177" s="117"/>
      <c r="C177" s="34"/>
      <c r="D177" s="91"/>
      <c r="E177" s="47"/>
      <c r="F177" s="68"/>
      <c r="G177" s="41"/>
      <c r="H177" s="114"/>
      <c r="I177" s="47"/>
      <c r="J177" s="114"/>
      <c r="K177" s="106"/>
      <c r="L177" s="98"/>
      <c r="M177" s="98"/>
      <c r="N177" s="34"/>
      <c r="O177" s="118" t="str">
        <f ca="1">IF(N177="","", INDIRECT("base!"&amp;ADDRESS(MATCH(N177,base!$C$2:'base'!$C$133,0)+1,4,4)))</f>
        <v/>
      </c>
      <c r="P177" s="41"/>
      <c r="Q177" s="118" t="str">
        <f ca="1">IF(P177="","", INDIRECT("base!"&amp;ADDRESS(MATCH(CONCATENATE(N177,"|",P177),base!$G$2:'base'!$G$1817,0)+1,6,4)))</f>
        <v/>
      </c>
    </row>
    <row r="178" spans="1:17" x14ac:dyDescent="0.25">
      <c r="A178" s="47"/>
      <c r="B178" s="117" t="str">
        <f>IF(AND(G178&lt;&gt;"",H178&gt;0,I178&lt;&gt;"",J178&lt;&gt;0,K178&lt;&gt;0),COUNT($B$11:B177)+1,"")</f>
        <v/>
      </c>
      <c r="C178" s="34"/>
      <c r="D178" s="91"/>
      <c r="E178" s="47"/>
      <c r="F178" s="68"/>
      <c r="G178" s="41"/>
      <c r="H178" s="114"/>
      <c r="I178" s="47"/>
      <c r="J178" s="114"/>
      <c r="K178" s="106"/>
      <c r="L178" s="98"/>
      <c r="M178" s="98"/>
      <c r="N178" s="34"/>
      <c r="O178" s="118" t="str">
        <f ca="1">IF(N178="","", INDIRECT("base!"&amp;ADDRESS(MATCH(N178,base!$C$2:'base'!$C$133,0)+1,4,4)))</f>
        <v/>
      </c>
      <c r="P178" s="41"/>
      <c r="Q178" s="118" t="str">
        <f ca="1">IF(P178="","", INDIRECT("base!"&amp;ADDRESS(MATCH(CONCATENATE(N178,"|",P178),base!$G$2:'base'!$G$1817,0)+1,6,4)))</f>
        <v/>
      </c>
    </row>
    <row r="179" spans="1:17" x14ac:dyDescent="0.25">
      <c r="A179" s="47"/>
      <c r="B179" s="117" t="str">
        <f>IF(AND(G179&lt;&gt;"",H179&gt;0,I179&lt;&gt;"",J179&lt;&gt;0,K179&lt;&gt;0),COUNT($B$11:B178)+1,"")</f>
        <v/>
      </c>
      <c r="C179" s="34"/>
      <c r="D179" s="91"/>
      <c r="E179" s="47"/>
      <c r="F179" s="68"/>
      <c r="G179" s="41"/>
      <c r="H179" s="114"/>
      <c r="I179" s="47"/>
      <c r="J179" s="114"/>
      <c r="K179" s="106"/>
      <c r="L179" s="98"/>
      <c r="M179" s="98"/>
      <c r="N179" s="34"/>
      <c r="O179" s="118" t="str">
        <f ca="1">IF(N179="","", INDIRECT("base!"&amp;ADDRESS(MATCH(N179,base!$C$2:'base'!$C$133,0)+1,4,4)))</f>
        <v/>
      </c>
      <c r="P179" s="41"/>
      <c r="Q179" s="118" t="str">
        <f ca="1">IF(P179="","", INDIRECT("base!"&amp;ADDRESS(MATCH(CONCATENATE(N179,"|",P179),base!$G$2:'base'!$G$1817,0)+1,6,4)))</f>
        <v/>
      </c>
    </row>
    <row r="180" spans="1:17" x14ac:dyDescent="0.25">
      <c r="A180" s="47"/>
      <c r="B180" s="117" t="str">
        <f>IF(AND(G180&lt;&gt;"",H180&gt;0,I180&lt;&gt;"",J180&lt;&gt;0,K180&lt;&gt;0),COUNT($B$11:B179)+1,"")</f>
        <v/>
      </c>
      <c r="C180" s="34"/>
      <c r="D180" s="91"/>
      <c r="E180" s="47"/>
      <c r="F180" s="68"/>
      <c r="G180" s="41"/>
      <c r="H180" s="114"/>
      <c r="I180" s="47"/>
      <c r="J180" s="114"/>
      <c r="K180" s="106"/>
      <c r="L180" s="98"/>
      <c r="M180" s="98"/>
      <c r="N180" s="34"/>
      <c r="O180" s="118" t="str">
        <f ca="1">IF(N180="","", INDIRECT("base!"&amp;ADDRESS(MATCH(N180,base!$C$2:'base'!$C$133,0)+1,4,4)))</f>
        <v/>
      </c>
      <c r="P180" s="41"/>
      <c r="Q180" s="118" t="str">
        <f ca="1">IF(P180="","", INDIRECT("base!"&amp;ADDRESS(MATCH(CONCATENATE(N180,"|",P180),base!$G$2:'base'!$G$1817,0)+1,6,4)))</f>
        <v/>
      </c>
    </row>
    <row r="181" spans="1:17" x14ac:dyDescent="0.25">
      <c r="A181" s="47"/>
      <c r="B181" s="117" t="str">
        <f>IF(AND(G181&lt;&gt;"",H181&gt;0,I181&lt;&gt;"",J181&lt;&gt;0,K181&lt;&gt;0),COUNT($B$11:B180)+1,"")</f>
        <v/>
      </c>
      <c r="C181" s="34"/>
      <c r="D181" s="91"/>
      <c r="E181" s="47"/>
      <c r="F181" s="68"/>
      <c r="G181" s="41"/>
      <c r="H181" s="114"/>
      <c r="I181" s="47"/>
      <c r="J181" s="114"/>
      <c r="K181" s="106"/>
      <c r="L181" s="98"/>
      <c r="M181" s="98"/>
      <c r="N181" s="34"/>
      <c r="O181" s="118" t="str">
        <f ca="1">IF(N181="","", INDIRECT("base!"&amp;ADDRESS(MATCH(N181,base!$C$2:'base'!$C$133,0)+1,4,4)))</f>
        <v/>
      </c>
      <c r="P181" s="41"/>
      <c r="Q181" s="118" t="str">
        <f ca="1">IF(P181="","", INDIRECT("base!"&amp;ADDRESS(MATCH(CONCATENATE(N181,"|",P181),base!$G$2:'base'!$G$1817,0)+1,6,4)))</f>
        <v/>
      </c>
    </row>
    <row r="182" spans="1:17" x14ac:dyDescent="0.25">
      <c r="A182" s="47"/>
      <c r="B182" s="117" t="str">
        <f>IF(AND(G182&lt;&gt;"",H182&gt;0,I182&lt;&gt;"",J182&lt;&gt;0,K182&lt;&gt;0),COUNT($B$11:B181)+1,"")</f>
        <v/>
      </c>
      <c r="C182" s="120"/>
      <c r="D182" s="121"/>
      <c r="E182" s="122"/>
      <c r="F182" s="68"/>
      <c r="G182" s="119"/>
      <c r="H182" s="114"/>
      <c r="I182" s="47"/>
      <c r="J182" s="114"/>
      <c r="K182" s="106"/>
      <c r="L182" s="98"/>
      <c r="M182" s="98"/>
      <c r="N182" s="34"/>
      <c r="O182" s="118" t="str">
        <f ca="1">IF(N182="","", INDIRECT("base!"&amp;ADDRESS(MATCH(N182,base!$C$2:'base'!$C$133,0)+1,4,4)))</f>
        <v/>
      </c>
      <c r="P182" s="41"/>
      <c r="Q182" s="118" t="str">
        <f ca="1">IF(P182="","", INDIRECT("base!"&amp;ADDRESS(MATCH(CONCATENATE(N182,"|",P182),base!$G$2:'base'!$G$1817,0)+1,6,4)))</f>
        <v/>
      </c>
    </row>
    <row r="183" spans="1:17" x14ac:dyDescent="0.25">
      <c r="A183" s="47"/>
      <c r="B183" s="117" t="str">
        <f>IF(AND(G183&lt;&gt;"",H183&gt;0,I183&lt;&gt;"",J183&lt;&gt;0,K183&lt;&gt;0),COUNT($B$11:B182)+1,"")</f>
        <v/>
      </c>
      <c r="C183" s="34"/>
      <c r="D183" s="91"/>
      <c r="E183" s="47"/>
      <c r="F183" s="68"/>
      <c r="G183" s="41"/>
      <c r="H183" s="114"/>
      <c r="I183" s="47"/>
      <c r="J183" s="114"/>
      <c r="K183" s="106"/>
      <c r="L183" s="98"/>
      <c r="M183" s="98"/>
      <c r="N183" s="34"/>
      <c r="O183" s="118" t="str">
        <f ca="1">IF(N183="","", INDIRECT("base!"&amp;ADDRESS(MATCH(N183,base!$C$2:'base'!$C$133,0)+1,4,4)))</f>
        <v/>
      </c>
      <c r="P183" s="41"/>
      <c r="Q183" s="118" t="str">
        <f ca="1">IF(P183="","", INDIRECT("base!"&amp;ADDRESS(MATCH(CONCATENATE(N183,"|",P183),base!$G$2:'base'!$G$1817,0)+1,6,4)))</f>
        <v/>
      </c>
    </row>
    <row r="184" spans="1:17" x14ac:dyDescent="0.25">
      <c r="A184" s="47"/>
      <c r="B184" s="117" t="str">
        <f>IF(AND(G184&lt;&gt;"",H184&gt;0,I184&lt;&gt;"",J184&lt;&gt;0,K184&lt;&gt;0),COUNT($B$11:B183)+1,"")</f>
        <v/>
      </c>
      <c r="C184" s="34"/>
      <c r="D184" s="91"/>
      <c r="E184" s="47"/>
      <c r="F184" s="68"/>
      <c r="G184" s="41"/>
      <c r="H184" s="114"/>
      <c r="I184" s="47"/>
      <c r="J184" s="114"/>
      <c r="K184" s="106"/>
      <c r="L184" s="98"/>
      <c r="M184" s="98"/>
      <c r="N184" s="34"/>
      <c r="O184" s="118" t="str">
        <f ca="1">IF(N184="","", INDIRECT("base!"&amp;ADDRESS(MATCH(N184,base!$C$2:'base'!$C$133,0)+1,4,4)))</f>
        <v/>
      </c>
      <c r="P184" s="41"/>
      <c r="Q184" s="118" t="str">
        <f ca="1">IF(P184="","", INDIRECT("base!"&amp;ADDRESS(MATCH(CONCATENATE(N184,"|",P184),base!$G$2:'base'!$G$1817,0)+1,6,4)))</f>
        <v/>
      </c>
    </row>
    <row r="185" spans="1:17" x14ac:dyDescent="0.25">
      <c r="A185" s="47"/>
      <c r="B185" s="117" t="str">
        <f>IF(AND(G185&lt;&gt;"",H185&gt;0,I185&lt;&gt;"",J185&lt;&gt;0,K185&lt;&gt;0),COUNT($B$11:B184)+1,"")</f>
        <v/>
      </c>
      <c r="C185" s="34"/>
      <c r="D185" s="91"/>
      <c r="E185" s="47"/>
      <c r="F185" s="68"/>
      <c r="G185" s="41"/>
      <c r="H185" s="114"/>
      <c r="I185" s="47"/>
      <c r="J185" s="114"/>
      <c r="K185" s="106"/>
      <c r="L185" s="98"/>
      <c r="M185" s="98"/>
      <c r="N185" s="34"/>
      <c r="O185" s="118" t="str">
        <f ca="1">IF(N185="","", INDIRECT("base!"&amp;ADDRESS(MATCH(N185,base!$C$2:'base'!$C$133,0)+1,4,4)))</f>
        <v/>
      </c>
      <c r="P185" s="41"/>
      <c r="Q185" s="118" t="str">
        <f ca="1">IF(P185="","", INDIRECT("base!"&amp;ADDRESS(MATCH(CONCATENATE(N185,"|",P185),base!$G$2:'base'!$G$1817,0)+1,6,4)))</f>
        <v/>
      </c>
    </row>
    <row r="186" spans="1:17" x14ac:dyDescent="0.25">
      <c r="A186" s="47"/>
      <c r="B186" s="117" t="str">
        <f>IF(AND(G186&lt;&gt;"",H186&gt;0,I186&lt;&gt;"",J186&lt;&gt;0,K186&lt;&gt;0),COUNT($B$11:B185)+1,"")</f>
        <v/>
      </c>
      <c r="C186" s="34"/>
      <c r="D186" s="91"/>
      <c r="E186" s="47"/>
      <c r="F186" s="68"/>
      <c r="G186" s="41"/>
      <c r="H186" s="114"/>
      <c r="I186" s="47"/>
      <c r="J186" s="114"/>
      <c r="K186" s="106"/>
      <c r="L186" s="98"/>
      <c r="M186" s="98"/>
      <c r="N186" s="34"/>
      <c r="O186" s="118" t="str">
        <f ca="1">IF(N186="","", INDIRECT("base!"&amp;ADDRESS(MATCH(N186,base!$C$2:'base'!$C$133,0)+1,4,4)))</f>
        <v/>
      </c>
      <c r="P186" s="41"/>
      <c r="Q186" s="118" t="str">
        <f ca="1">IF(P186="","", INDIRECT("base!"&amp;ADDRESS(MATCH(CONCATENATE(N186,"|",P186),base!$G$2:'base'!$G$1817,0)+1,6,4)))</f>
        <v/>
      </c>
    </row>
    <row r="187" spans="1:17" x14ac:dyDescent="0.25">
      <c r="A187" s="47"/>
      <c r="B187" s="117" t="str">
        <f>IF(AND(G187&lt;&gt;"",H187&gt;0,I187&lt;&gt;"",J187&lt;&gt;0,K187&lt;&gt;0),COUNT($B$11:B186)+1,"")</f>
        <v/>
      </c>
      <c r="C187" s="34"/>
      <c r="D187" s="91"/>
      <c r="E187" s="47"/>
      <c r="F187" s="68"/>
      <c r="G187" s="41"/>
      <c r="H187" s="114"/>
      <c r="I187" s="47"/>
      <c r="J187" s="114"/>
      <c r="K187" s="106"/>
      <c r="L187" s="98"/>
      <c r="M187" s="98"/>
      <c r="N187" s="34"/>
      <c r="O187" s="118" t="str">
        <f ca="1">IF(N187="","", INDIRECT("base!"&amp;ADDRESS(MATCH(N187,base!$C$2:'base'!$C$133,0)+1,4,4)))</f>
        <v/>
      </c>
      <c r="P187" s="41"/>
      <c r="Q187" s="118" t="str">
        <f ca="1">IF(P187="","", INDIRECT("base!"&amp;ADDRESS(MATCH(CONCATENATE(N187,"|",P187),base!$G$2:'base'!$G$1817,0)+1,6,4)))</f>
        <v/>
      </c>
    </row>
    <row r="188" spans="1:17" x14ac:dyDescent="0.25">
      <c r="A188" s="47"/>
      <c r="B188" s="117" t="str">
        <f>IF(AND(G188&lt;&gt;"",H188&gt;0,I188&lt;&gt;"",J188&lt;&gt;0,K188&lt;&gt;0),COUNT($B$11:B187)+1,"")</f>
        <v/>
      </c>
      <c r="C188" s="34"/>
      <c r="D188" s="91"/>
      <c r="E188" s="47"/>
      <c r="F188" s="68"/>
      <c r="G188" s="41"/>
      <c r="H188" s="114"/>
      <c r="I188" s="47"/>
      <c r="J188" s="114"/>
      <c r="K188" s="106"/>
      <c r="L188" s="98"/>
      <c r="M188" s="98"/>
      <c r="N188" s="34"/>
      <c r="O188" s="118" t="str">
        <f ca="1">IF(N188="","", INDIRECT("base!"&amp;ADDRESS(MATCH(N188,base!$C$2:'base'!$C$133,0)+1,4,4)))</f>
        <v/>
      </c>
      <c r="P188" s="41"/>
      <c r="Q188" s="118" t="str">
        <f ca="1">IF(P188="","", INDIRECT("base!"&amp;ADDRESS(MATCH(CONCATENATE(N188,"|",P188),base!$G$2:'base'!$G$1817,0)+1,6,4)))</f>
        <v/>
      </c>
    </row>
    <row r="189" spans="1:17" x14ac:dyDescent="0.25">
      <c r="A189" s="47"/>
      <c r="B189" s="117" t="str">
        <f>IF(AND(G189&lt;&gt;"",H189&gt;0,I189&lt;&gt;"",J189&lt;&gt;0,K189&lt;&gt;0),COUNT($B$11:B188)+1,"")</f>
        <v/>
      </c>
      <c r="C189" s="34"/>
      <c r="D189" s="91"/>
      <c r="E189" s="47"/>
      <c r="F189" s="68"/>
      <c r="G189" s="41"/>
      <c r="H189" s="114"/>
      <c r="I189" s="47"/>
      <c r="J189" s="114"/>
      <c r="K189" s="106"/>
      <c r="L189" s="98"/>
      <c r="M189" s="98"/>
      <c r="N189" s="34"/>
      <c r="O189" s="118" t="str">
        <f ca="1">IF(N189="","", INDIRECT("base!"&amp;ADDRESS(MATCH(N189,base!$C$2:'base'!$C$133,0)+1,4,4)))</f>
        <v/>
      </c>
      <c r="P189" s="41"/>
      <c r="Q189" s="118" t="str">
        <f ca="1">IF(P189="","", INDIRECT("base!"&amp;ADDRESS(MATCH(CONCATENATE(N189,"|",P189),base!$G$2:'base'!$G$1817,0)+1,6,4)))</f>
        <v/>
      </c>
    </row>
    <row r="190" spans="1:17" x14ac:dyDescent="0.25">
      <c r="A190" s="47"/>
      <c r="B190" s="117" t="str">
        <f>IF(AND(G190&lt;&gt;"",H190&gt;0,I190&lt;&gt;"",J190&lt;&gt;0,K190&lt;&gt;0),COUNT($B$11:B189)+1,"")</f>
        <v/>
      </c>
      <c r="C190" s="34"/>
      <c r="D190" s="91"/>
      <c r="E190" s="47"/>
      <c r="F190" s="68"/>
      <c r="G190" s="41"/>
      <c r="H190" s="114"/>
      <c r="I190" s="47"/>
      <c r="J190" s="114"/>
      <c r="K190" s="106"/>
      <c r="L190" s="98"/>
      <c r="M190" s="98"/>
      <c r="N190" s="34"/>
      <c r="O190" s="118" t="str">
        <f ca="1">IF(N190="","", INDIRECT("base!"&amp;ADDRESS(MATCH(N190,base!$C$2:'base'!$C$133,0)+1,4,4)))</f>
        <v/>
      </c>
      <c r="P190" s="41"/>
      <c r="Q190" s="118" t="str">
        <f ca="1">IF(P190="","", INDIRECT("base!"&amp;ADDRESS(MATCH(CONCATENATE(N190,"|",P190),base!$G$2:'base'!$G$1817,0)+1,6,4)))</f>
        <v/>
      </c>
    </row>
    <row r="191" spans="1:17" x14ac:dyDescent="0.25">
      <c r="A191" s="47"/>
      <c r="B191" s="117" t="str">
        <f>IF(AND(G191&lt;&gt;"",H191&gt;0,I191&lt;&gt;"",J191&lt;&gt;0,K191&lt;&gt;0),COUNT($B$11:B190)+1,"")</f>
        <v/>
      </c>
      <c r="C191" s="34"/>
      <c r="D191" s="91"/>
      <c r="E191" s="47"/>
      <c r="F191" s="68"/>
      <c r="G191" s="41"/>
      <c r="H191" s="114"/>
      <c r="I191" s="47"/>
      <c r="J191" s="114"/>
      <c r="K191" s="106"/>
      <c r="L191" s="98"/>
      <c r="M191" s="98"/>
      <c r="N191" s="34"/>
      <c r="O191" s="118" t="str">
        <f ca="1">IF(N191="","", INDIRECT("base!"&amp;ADDRESS(MATCH(N191,base!$C$2:'base'!$C$133,0)+1,4,4)))</f>
        <v/>
      </c>
      <c r="P191" s="41"/>
      <c r="Q191" s="118" t="str">
        <f ca="1">IF(P191="","", INDIRECT("base!"&amp;ADDRESS(MATCH(CONCATENATE(N191,"|",P191),base!$G$2:'base'!$G$1817,0)+1,6,4)))</f>
        <v/>
      </c>
    </row>
    <row r="192" spans="1:17" x14ac:dyDescent="0.25">
      <c r="A192" s="47"/>
      <c r="B192" s="117" t="str">
        <f>IF(AND(G192&lt;&gt;"",H192&gt;0,I192&lt;&gt;"",J192&lt;&gt;0,K192&lt;&gt;0),COUNT($B$11:B191)+1,"")</f>
        <v/>
      </c>
      <c r="C192" s="34"/>
      <c r="D192" s="91"/>
      <c r="E192" s="47"/>
      <c r="F192" s="68"/>
      <c r="G192" s="41"/>
      <c r="H192" s="114"/>
      <c r="I192" s="47"/>
      <c r="J192" s="114"/>
      <c r="K192" s="106"/>
      <c r="L192" s="98"/>
      <c r="M192" s="98"/>
      <c r="N192" s="34"/>
      <c r="O192" s="118" t="str">
        <f ca="1">IF(N192="","", INDIRECT("base!"&amp;ADDRESS(MATCH(N192,base!$C$2:'base'!$C$133,0)+1,4,4)))</f>
        <v/>
      </c>
      <c r="P192" s="41"/>
      <c r="Q192" s="118" t="str">
        <f ca="1">IF(P192="","", INDIRECT("base!"&amp;ADDRESS(MATCH(CONCATENATE(N192,"|",P192),base!$G$2:'base'!$G$1817,0)+1,6,4)))</f>
        <v/>
      </c>
    </row>
    <row r="193" spans="1:17" x14ac:dyDescent="0.25">
      <c r="A193" s="47"/>
      <c r="B193" s="117" t="str">
        <f>IF(AND(G193&lt;&gt;"",H193&gt;0,I193&lt;&gt;"",J193&lt;&gt;0,K193&lt;&gt;0),COUNT($B$11:B192)+1,"")</f>
        <v/>
      </c>
      <c r="C193" s="120"/>
      <c r="D193" s="121"/>
      <c r="E193" s="122"/>
      <c r="F193" s="68"/>
      <c r="G193" s="119"/>
      <c r="H193" s="114"/>
      <c r="I193" s="47"/>
      <c r="J193" s="114"/>
      <c r="K193" s="106"/>
      <c r="L193" s="98"/>
      <c r="M193" s="98"/>
      <c r="N193" s="34"/>
      <c r="O193" s="118" t="str">
        <f ca="1">IF(N193="","", INDIRECT("base!"&amp;ADDRESS(MATCH(N193,base!$C$2:'base'!$C$133,0)+1,4,4)))</f>
        <v/>
      </c>
      <c r="P193" s="41"/>
      <c r="Q193" s="118" t="str">
        <f ca="1">IF(P193="","", INDIRECT("base!"&amp;ADDRESS(MATCH(CONCATENATE(N193,"|",P193),base!$G$2:'base'!$G$1817,0)+1,6,4)))</f>
        <v/>
      </c>
    </row>
    <row r="194" spans="1:17" x14ac:dyDescent="0.25">
      <c r="A194" s="47"/>
      <c r="B194" s="117" t="str">
        <f>IF(AND(G194&lt;&gt;"",H194&gt;0,I194&lt;&gt;"",J194&lt;&gt;0,K194&lt;&gt;0),COUNT($B$11:B193)+1,"")</f>
        <v/>
      </c>
      <c r="C194" s="34"/>
      <c r="D194" s="91"/>
      <c r="E194" s="47"/>
      <c r="F194" s="68"/>
      <c r="G194" s="41"/>
      <c r="H194" s="114"/>
      <c r="I194" s="47"/>
      <c r="J194" s="114"/>
      <c r="K194" s="106"/>
      <c r="L194" s="98"/>
      <c r="M194" s="98"/>
      <c r="N194" s="34"/>
      <c r="O194" s="118" t="str">
        <f ca="1">IF(N194="","", INDIRECT("base!"&amp;ADDRESS(MATCH(N194,base!$C$2:'base'!$C$133,0)+1,4,4)))</f>
        <v/>
      </c>
      <c r="P194" s="41"/>
      <c r="Q194" s="118" t="str">
        <f ca="1">IF(P194="","", INDIRECT("base!"&amp;ADDRESS(MATCH(CONCATENATE(N194,"|",P194),base!$G$2:'base'!$G$1817,0)+1,6,4)))</f>
        <v/>
      </c>
    </row>
    <row r="195" spans="1:17" x14ac:dyDescent="0.25">
      <c r="A195" s="47"/>
      <c r="B195" s="117" t="str">
        <f>IF(AND(G195&lt;&gt;"",H195&gt;0,I195&lt;&gt;"",J195&lt;&gt;0,K195&lt;&gt;0),COUNT($B$11:B194)+1,"")</f>
        <v/>
      </c>
      <c r="C195" s="34"/>
      <c r="D195" s="91"/>
      <c r="E195" s="47"/>
      <c r="F195" s="68"/>
      <c r="G195" s="41"/>
      <c r="H195" s="114"/>
      <c r="I195" s="47"/>
      <c r="J195" s="114"/>
      <c r="K195" s="106"/>
      <c r="L195" s="98"/>
      <c r="M195" s="98"/>
      <c r="N195" s="34"/>
      <c r="O195" s="118" t="str">
        <f ca="1">IF(N195="","", INDIRECT("base!"&amp;ADDRESS(MATCH(N195,base!$C$2:'base'!$C$133,0)+1,4,4)))</f>
        <v/>
      </c>
      <c r="P195" s="41"/>
      <c r="Q195" s="118" t="str">
        <f ca="1">IF(P195="","", INDIRECT("base!"&amp;ADDRESS(MATCH(CONCATENATE(N195,"|",P195),base!$G$2:'base'!$G$1817,0)+1,6,4)))</f>
        <v/>
      </c>
    </row>
    <row r="196" spans="1:17" x14ac:dyDescent="0.25">
      <c r="A196" s="47"/>
      <c r="B196" s="117" t="str">
        <f>IF(AND(G196&lt;&gt;"",H196&gt;0,I196&lt;&gt;"",J196&lt;&gt;0,K196&lt;&gt;0),COUNT($B$11:B195)+1,"")</f>
        <v/>
      </c>
      <c r="C196" s="34"/>
      <c r="D196" s="91"/>
      <c r="E196" s="47"/>
      <c r="F196" s="68"/>
      <c r="G196" s="41"/>
      <c r="H196" s="114"/>
      <c r="I196" s="47"/>
      <c r="J196" s="114"/>
      <c r="K196" s="106"/>
      <c r="L196" s="98"/>
      <c r="M196" s="98"/>
      <c r="N196" s="34"/>
      <c r="O196" s="118" t="str">
        <f ca="1">IF(N196="","", INDIRECT("base!"&amp;ADDRESS(MATCH(N196,base!$C$2:'base'!$C$133,0)+1,4,4)))</f>
        <v/>
      </c>
      <c r="P196" s="41"/>
      <c r="Q196" s="118" t="str">
        <f ca="1">IF(P196="","", INDIRECT("base!"&amp;ADDRESS(MATCH(CONCATENATE(N196,"|",P196),base!$G$2:'base'!$G$1817,0)+1,6,4)))</f>
        <v/>
      </c>
    </row>
    <row r="197" spans="1:17" x14ac:dyDescent="0.25">
      <c r="A197" s="47"/>
      <c r="B197" s="117" t="str">
        <f>IF(AND(G197&lt;&gt;"",H197&gt;0,I197&lt;&gt;"",J197&lt;&gt;0,K197&lt;&gt;0),COUNT($B$11:B196)+1,"")</f>
        <v/>
      </c>
      <c r="C197" s="34"/>
      <c r="D197" s="91"/>
      <c r="E197" s="47"/>
      <c r="F197" s="68"/>
      <c r="G197" s="41"/>
      <c r="H197" s="114"/>
      <c r="I197" s="47"/>
      <c r="J197" s="114"/>
      <c r="K197" s="106"/>
      <c r="L197" s="98"/>
      <c r="M197" s="98"/>
      <c r="N197" s="34"/>
      <c r="O197" s="118" t="str">
        <f ca="1">IF(N197="","", INDIRECT("base!"&amp;ADDRESS(MATCH(N197,base!$C$2:'base'!$C$133,0)+1,4,4)))</f>
        <v/>
      </c>
      <c r="P197" s="41"/>
      <c r="Q197" s="118" t="str">
        <f ca="1">IF(P197="","", INDIRECT("base!"&amp;ADDRESS(MATCH(CONCATENATE(N197,"|",P197),base!$G$2:'base'!$G$1817,0)+1,6,4)))</f>
        <v/>
      </c>
    </row>
    <row r="198" spans="1:17" x14ac:dyDescent="0.25">
      <c r="A198" s="47"/>
      <c r="B198" s="117" t="str">
        <f>IF(AND(G198&lt;&gt;"",H198&gt;0,I198&lt;&gt;"",J198&lt;&gt;0,K198&lt;&gt;0),COUNT($B$11:B197)+1,"")</f>
        <v/>
      </c>
      <c r="C198" s="34"/>
      <c r="D198" s="91"/>
      <c r="E198" s="47"/>
      <c r="F198" s="68"/>
      <c r="G198" s="41"/>
      <c r="H198" s="114"/>
      <c r="I198" s="47"/>
      <c r="J198" s="114"/>
      <c r="K198" s="106"/>
      <c r="L198" s="98"/>
      <c r="M198" s="98"/>
      <c r="N198" s="34"/>
      <c r="O198" s="118" t="str">
        <f ca="1">IF(N198="","", INDIRECT("base!"&amp;ADDRESS(MATCH(N198,base!$C$2:'base'!$C$133,0)+1,4,4)))</f>
        <v/>
      </c>
      <c r="P198" s="41"/>
      <c r="Q198" s="118" t="str">
        <f ca="1">IF(P198="","", INDIRECT("base!"&amp;ADDRESS(MATCH(CONCATENATE(N198,"|",P198),base!$G$2:'base'!$G$1817,0)+1,6,4)))</f>
        <v/>
      </c>
    </row>
    <row r="199" spans="1:17" x14ac:dyDescent="0.25">
      <c r="A199" s="47"/>
      <c r="B199" s="117" t="str">
        <f>IF(AND(G199&lt;&gt;"",H199&gt;0,I199&lt;&gt;"",J199&lt;&gt;0,K199&lt;&gt;0),COUNT($B$11:B198)+1,"")</f>
        <v/>
      </c>
      <c r="C199" s="34"/>
      <c r="D199" s="91"/>
      <c r="E199" s="47"/>
      <c r="F199" s="68"/>
      <c r="G199" s="41"/>
      <c r="H199" s="114"/>
      <c r="I199" s="47"/>
      <c r="J199" s="114"/>
      <c r="K199" s="106"/>
      <c r="L199" s="98"/>
      <c r="M199" s="98"/>
      <c r="N199" s="34"/>
      <c r="O199" s="118" t="str">
        <f ca="1">IF(N199="","", INDIRECT("base!"&amp;ADDRESS(MATCH(N199,base!$C$2:'base'!$C$133,0)+1,4,4)))</f>
        <v/>
      </c>
      <c r="P199" s="41"/>
      <c r="Q199" s="118" t="str">
        <f ca="1">IF(P199="","", INDIRECT("base!"&amp;ADDRESS(MATCH(CONCATENATE(N199,"|",P199),base!$G$2:'base'!$G$1817,0)+1,6,4)))</f>
        <v/>
      </c>
    </row>
    <row r="200" spans="1:17" x14ac:dyDescent="0.25">
      <c r="A200" s="47"/>
      <c r="B200" s="117" t="str">
        <f>IF(AND(G200&lt;&gt;"",H200&gt;0,I200&lt;&gt;"",J200&lt;&gt;0,K200&lt;&gt;0),COUNT($B$11:B199)+1,"")</f>
        <v/>
      </c>
      <c r="C200" s="34"/>
      <c r="D200" s="91"/>
      <c r="E200" s="47"/>
      <c r="F200" s="68"/>
      <c r="G200" s="41"/>
      <c r="H200" s="114"/>
      <c r="I200" s="47"/>
      <c r="J200" s="114"/>
      <c r="K200" s="106"/>
      <c r="L200" s="98"/>
      <c r="M200" s="98"/>
      <c r="N200" s="34"/>
      <c r="O200" s="118" t="str">
        <f ca="1">IF(N200="","", INDIRECT("base!"&amp;ADDRESS(MATCH(N200,base!$C$2:'base'!$C$133,0)+1,4,4)))</f>
        <v/>
      </c>
      <c r="P200" s="41"/>
      <c r="Q200" s="118" t="str">
        <f ca="1">IF(P200="","", INDIRECT("base!"&amp;ADDRESS(MATCH(CONCATENATE(N200,"|",P200),base!$G$2:'base'!$G$1817,0)+1,6,4)))</f>
        <v/>
      </c>
    </row>
    <row r="201" spans="1:17" x14ac:dyDescent="0.25">
      <c r="A201" s="47"/>
      <c r="B201" s="117" t="str">
        <f>IF(AND(G201&lt;&gt;"",H201&gt;0,I201&lt;&gt;"",J201&lt;&gt;0,K201&lt;&gt;0),COUNT($B$11:B200)+1,"")</f>
        <v/>
      </c>
      <c r="C201" s="34"/>
      <c r="D201" s="91"/>
      <c r="E201" s="47"/>
      <c r="F201" s="68"/>
      <c r="G201" s="41"/>
      <c r="H201" s="114"/>
      <c r="I201" s="47"/>
      <c r="J201" s="114"/>
      <c r="K201" s="106"/>
      <c r="L201" s="98"/>
      <c r="M201" s="98"/>
      <c r="N201" s="34"/>
      <c r="O201" s="118" t="str">
        <f ca="1">IF(N201="","", INDIRECT("base!"&amp;ADDRESS(MATCH(N201,base!$C$2:'base'!$C$133,0)+1,4,4)))</f>
        <v/>
      </c>
      <c r="P201" s="41"/>
      <c r="Q201" s="118" t="str">
        <f ca="1">IF(P201="","", INDIRECT("base!"&amp;ADDRESS(MATCH(CONCATENATE(N201,"|",P201),base!$G$2:'base'!$G$1817,0)+1,6,4)))</f>
        <v/>
      </c>
    </row>
    <row r="202" spans="1:17" x14ac:dyDescent="0.25">
      <c r="A202" s="47"/>
      <c r="B202" s="117" t="str">
        <f>IF(AND(G202&lt;&gt;"",H202&gt;0,I202&lt;&gt;"",J202&lt;&gt;0,K202&lt;&gt;0),COUNT($B$11:B201)+1,"")</f>
        <v/>
      </c>
      <c r="C202" s="34"/>
      <c r="D202" s="91"/>
      <c r="E202" s="47"/>
      <c r="F202" s="68"/>
      <c r="G202" s="41"/>
      <c r="H202" s="114"/>
      <c r="I202" s="47"/>
      <c r="J202" s="114"/>
      <c r="K202" s="106"/>
      <c r="L202" s="98"/>
      <c r="M202" s="98"/>
      <c r="N202" s="34"/>
      <c r="O202" s="118" t="str">
        <f ca="1">IF(N202="","", INDIRECT("base!"&amp;ADDRESS(MATCH(N202,base!$C$2:'base'!$C$133,0)+1,4,4)))</f>
        <v/>
      </c>
      <c r="P202" s="41"/>
      <c r="Q202" s="118" t="str">
        <f ca="1">IF(P202="","", INDIRECT("base!"&amp;ADDRESS(MATCH(CONCATENATE(N202,"|",P202),base!$G$2:'base'!$G$1817,0)+1,6,4)))</f>
        <v/>
      </c>
    </row>
    <row r="203" spans="1:17" x14ac:dyDescent="0.25">
      <c r="A203" s="47"/>
      <c r="B203" s="117" t="str">
        <f>IF(AND(G203&lt;&gt;"",H203&gt;0,I203&lt;&gt;"",J203&lt;&gt;0,K203&lt;&gt;0),COUNT($B$11:B202)+1,"")</f>
        <v/>
      </c>
      <c r="C203" s="34"/>
      <c r="D203" s="91"/>
      <c r="E203" s="47"/>
      <c r="F203" s="68"/>
      <c r="G203" s="41"/>
      <c r="H203" s="114"/>
      <c r="I203" s="47"/>
      <c r="J203" s="114"/>
      <c r="K203" s="106"/>
      <c r="L203" s="98"/>
      <c r="M203" s="98"/>
      <c r="N203" s="34"/>
      <c r="O203" s="118" t="str">
        <f ca="1">IF(N203="","", INDIRECT("base!"&amp;ADDRESS(MATCH(N203,base!$C$2:'base'!$C$133,0)+1,4,4)))</f>
        <v/>
      </c>
      <c r="P203" s="41"/>
      <c r="Q203" s="118" t="str">
        <f ca="1">IF(P203="","", INDIRECT("base!"&amp;ADDRESS(MATCH(CONCATENATE(N203,"|",P203),base!$G$2:'base'!$G$1817,0)+1,6,4)))</f>
        <v/>
      </c>
    </row>
    <row r="204" spans="1:17" x14ac:dyDescent="0.25">
      <c r="A204" s="47"/>
      <c r="B204" s="117" t="str">
        <f>IF(AND(G204&lt;&gt;"",H204&gt;0,I204&lt;&gt;"",J204&lt;&gt;0,K204&lt;&gt;0),COUNT($B$11:B203)+1,"")</f>
        <v/>
      </c>
      <c r="C204" s="34"/>
      <c r="D204" s="91"/>
      <c r="E204" s="47"/>
      <c r="F204" s="68"/>
      <c r="G204" s="41"/>
      <c r="H204" s="114"/>
      <c r="I204" s="47"/>
      <c r="J204" s="114"/>
      <c r="K204" s="106"/>
      <c r="L204" s="98"/>
      <c r="M204" s="98"/>
      <c r="N204" s="34"/>
      <c r="O204" s="118" t="str">
        <f ca="1">IF(N204="","", INDIRECT("base!"&amp;ADDRESS(MATCH(N204,base!$C$2:'base'!$C$133,0)+1,4,4)))</f>
        <v/>
      </c>
      <c r="P204" s="41"/>
      <c r="Q204" s="118" t="str">
        <f ca="1">IF(P204="","", INDIRECT("base!"&amp;ADDRESS(MATCH(CONCATENATE(N204,"|",P204),base!$G$2:'base'!$G$1817,0)+1,6,4)))</f>
        <v/>
      </c>
    </row>
    <row r="205" spans="1:17" x14ac:dyDescent="0.25">
      <c r="A205" s="47"/>
      <c r="B205" s="117" t="str">
        <f>IF(AND(G205&lt;&gt;"",H205&gt;0,I205&lt;&gt;"",J205&lt;&gt;0,K205&lt;&gt;0),COUNT($B$11:B204)+1,"")</f>
        <v/>
      </c>
      <c r="C205" s="34"/>
      <c r="D205" s="91"/>
      <c r="E205" s="47"/>
      <c r="F205" s="68"/>
      <c r="G205" s="41"/>
      <c r="H205" s="114"/>
      <c r="I205" s="47"/>
      <c r="J205" s="114"/>
      <c r="K205" s="106"/>
      <c r="L205" s="98"/>
      <c r="M205" s="98"/>
      <c r="N205" s="34"/>
      <c r="O205" s="118" t="str">
        <f ca="1">IF(N205="","", INDIRECT("base!"&amp;ADDRESS(MATCH(N205,base!$C$2:'base'!$C$133,0)+1,4,4)))</f>
        <v/>
      </c>
      <c r="P205" s="41"/>
      <c r="Q205" s="118" t="str">
        <f ca="1">IF(P205="","", INDIRECT("base!"&amp;ADDRESS(MATCH(CONCATENATE(N205,"|",P205),base!$G$2:'base'!$G$1817,0)+1,6,4)))</f>
        <v/>
      </c>
    </row>
    <row r="206" spans="1:17" x14ac:dyDescent="0.25">
      <c r="A206" s="47"/>
      <c r="B206" s="117" t="str">
        <f>IF(AND(G206&lt;&gt;"",H206&gt;0,I206&lt;&gt;"",J206&lt;&gt;0,K206&lt;&gt;0),COUNT($B$11:B205)+1,"")</f>
        <v/>
      </c>
      <c r="C206" s="34"/>
      <c r="D206" s="91"/>
      <c r="E206" s="47"/>
      <c r="F206" s="68"/>
      <c r="G206" s="41"/>
      <c r="H206" s="114"/>
      <c r="I206" s="47"/>
      <c r="J206" s="114"/>
      <c r="K206" s="106"/>
      <c r="L206" s="98"/>
      <c r="M206" s="98"/>
      <c r="N206" s="34"/>
      <c r="O206" s="118" t="str">
        <f ca="1">IF(N206="","", INDIRECT("base!"&amp;ADDRESS(MATCH(N206,base!$C$2:'base'!$C$133,0)+1,4,4)))</f>
        <v/>
      </c>
      <c r="P206" s="41"/>
      <c r="Q206" s="118" t="str">
        <f ca="1">IF(P206="","", INDIRECT("base!"&amp;ADDRESS(MATCH(CONCATENATE(N206,"|",P206),base!$G$2:'base'!$G$1817,0)+1,6,4)))</f>
        <v/>
      </c>
    </row>
    <row r="207" spans="1:17" x14ac:dyDescent="0.25">
      <c r="A207" s="47"/>
      <c r="B207" s="117" t="str">
        <f>IF(AND(G207&lt;&gt;"",H207&gt;0,I207&lt;&gt;"",J207&lt;&gt;0,K207&lt;&gt;0),COUNT($B$11:B206)+1,"")</f>
        <v/>
      </c>
      <c r="C207" s="34"/>
      <c r="D207" s="91"/>
      <c r="E207" s="47"/>
      <c r="F207" s="68"/>
      <c r="G207" s="41"/>
      <c r="H207" s="114"/>
      <c r="I207" s="47"/>
      <c r="J207" s="114"/>
      <c r="K207" s="106"/>
      <c r="L207" s="98"/>
      <c r="M207" s="98"/>
      <c r="N207" s="34"/>
      <c r="O207" s="118" t="str">
        <f ca="1">IF(N207="","", INDIRECT("base!"&amp;ADDRESS(MATCH(N207,base!$C$2:'base'!$C$133,0)+1,4,4)))</f>
        <v/>
      </c>
      <c r="P207" s="41"/>
      <c r="Q207" s="118" t="str">
        <f ca="1">IF(P207="","", INDIRECT("base!"&amp;ADDRESS(MATCH(CONCATENATE(N207,"|",P207),base!$G$2:'base'!$G$1817,0)+1,6,4)))</f>
        <v/>
      </c>
    </row>
    <row r="208" spans="1:17" x14ac:dyDescent="0.25">
      <c r="A208" s="47"/>
      <c r="B208" s="117" t="str">
        <f>IF(AND(G208&lt;&gt;"",H208&gt;0,I208&lt;&gt;"",J208&lt;&gt;0,K208&lt;&gt;0),COUNT($B$11:B207)+1,"")</f>
        <v/>
      </c>
      <c r="C208" s="34"/>
      <c r="D208" s="91"/>
      <c r="E208" s="47"/>
      <c r="F208" s="68"/>
      <c r="G208" s="41"/>
      <c r="H208" s="114"/>
      <c r="I208" s="47"/>
      <c r="J208" s="114"/>
      <c r="K208" s="106"/>
      <c r="L208" s="98"/>
      <c r="M208" s="98"/>
      <c r="N208" s="34"/>
      <c r="O208" s="118" t="str">
        <f ca="1">IF(N208="","", INDIRECT("base!"&amp;ADDRESS(MATCH(N208,base!$C$2:'base'!$C$133,0)+1,4,4)))</f>
        <v/>
      </c>
      <c r="P208" s="41"/>
      <c r="Q208" s="118" t="str">
        <f ca="1">IF(P208="","", INDIRECT("base!"&amp;ADDRESS(MATCH(CONCATENATE(N208,"|",P208),base!$G$2:'base'!$G$1817,0)+1,6,4)))</f>
        <v/>
      </c>
    </row>
    <row r="209" spans="1:17" x14ac:dyDescent="0.25">
      <c r="A209" s="47"/>
      <c r="B209" s="117" t="str">
        <f>IF(AND(G209&lt;&gt;"",H209&gt;0,I209&lt;&gt;"",J209&lt;&gt;0,K209&lt;&gt;0),COUNT($B$11:B208)+1,"")</f>
        <v/>
      </c>
      <c r="C209" s="120"/>
      <c r="D209" s="121"/>
      <c r="E209" s="122"/>
      <c r="F209" s="68"/>
      <c r="G209" s="119"/>
      <c r="H209" s="114"/>
      <c r="I209" s="47"/>
      <c r="J209" s="114"/>
      <c r="K209" s="106"/>
      <c r="L209" s="98"/>
      <c r="M209" s="98"/>
      <c r="N209" s="34"/>
      <c r="O209" s="118" t="str">
        <f ca="1">IF(N209="","", INDIRECT("base!"&amp;ADDRESS(MATCH(N209,base!$C$2:'base'!$C$133,0)+1,4,4)))</f>
        <v/>
      </c>
      <c r="P209" s="41"/>
      <c r="Q209" s="118" t="str">
        <f ca="1">IF(P209="","", INDIRECT("base!"&amp;ADDRESS(MATCH(CONCATENATE(N209,"|",P209),base!$G$2:'base'!$G$1817,0)+1,6,4)))</f>
        <v/>
      </c>
    </row>
    <row r="210" spans="1:17" x14ac:dyDescent="0.25">
      <c r="A210" s="47"/>
      <c r="B210" s="117" t="str">
        <f>IF(AND(G210&lt;&gt;"",H210&gt;0,I210&lt;&gt;"",J210&lt;&gt;0,K210&lt;&gt;0),COUNT($B$11:B209)+1,"")</f>
        <v/>
      </c>
      <c r="C210" s="34"/>
      <c r="D210" s="91"/>
      <c r="E210" s="47"/>
      <c r="F210" s="68"/>
      <c r="G210" s="41"/>
      <c r="H210" s="114"/>
      <c r="I210" s="47"/>
      <c r="J210" s="114"/>
      <c r="K210" s="106"/>
      <c r="L210" s="98"/>
      <c r="M210" s="98"/>
      <c r="N210" s="34"/>
      <c r="O210" s="118" t="str">
        <f ca="1">IF(N210="","", INDIRECT("base!"&amp;ADDRESS(MATCH(N210,base!$C$2:'base'!$C$133,0)+1,4,4)))</f>
        <v/>
      </c>
      <c r="P210" s="41"/>
      <c r="Q210" s="118" t="str">
        <f ca="1">IF(P210="","", INDIRECT("base!"&amp;ADDRESS(MATCH(CONCATENATE(N210,"|",P210),base!$G$2:'base'!$G$1817,0)+1,6,4)))</f>
        <v/>
      </c>
    </row>
    <row r="211" spans="1:17" x14ac:dyDescent="0.25">
      <c r="A211" s="47"/>
      <c r="B211" s="117" t="str">
        <f>IF(AND(G211&lt;&gt;"",H211&gt;0,I211&lt;&gt;"",J211&lt;&gt;0,K211&lt;&gt;0),COUNT($B$11:B210)+1,"")</f>
        <v/>
      </c>
      <c r="C211" s="34"/>
      <c r="D211" s="91"/>
      <c r="E211" s="47"/>
      <c r="F211" s="68"/>
      <c r="G211" s="41"/>
      <c r="H211" s="114"/>
      <c r="I211" s="47"/>
      <c r="J211" s="114"/>
      <c r="K211" s="106"/>
      <c r="L211" s="98"/>
      <c r="M211" s="98"/>
      <c r="N211" s="34"/>
      <c r="O211" s="118" t="str">
        <f ca="1">IF(N211="","", INDIRECT("base!"&amp;ADDRESS(MATCH(N211,base!$C$2:'base'!$C$133,0)+1,4,4)))</f>
        <v/>
      </c>
      <c r="P211" s="41"/>
      <c r="Q211" s="118" t="str">
        <f ca="1">IF(P211="","", INDIRECT("base!"&amp;ADDRESS(MATCH(CONCATENATE(N211,"|",P211),base!$G$2:'base'!$G$1817,0)+1,6,4)))</f>
        <v/>
      </c>
    </row>
    <row r="212" spans="1:17" x14ac:dyDescent="0.25">
      <c r="A212" s="47"/>
      <c r="B212" s="117" t="str">
        <f>IF(AND(G212&lt;&gt;"",H212&gt;0,I212&lt;&gt;"",J212&lt;&gt;0,K212&lt;&gt;0),COUNT($B$11:B211)+1,"")</f>
        <v/>
      </c>
      <c r="C212" s="34"/>
      <c r="D212" s="91"/>
      <c r="E212" s="47"/>
      <c r="F212" s="68"/>
      <c r="G212" s="41"/>
      <c r="H212" s="114"/>
      <c r="I212" s="47"/>
      <c r="J212" s="114"/>
      <c r="K212" s="106"/>
      <c r="L212" s="98"/>
      <c r="M212" s="98"/>
      <c r="N212" s="34"/>
      <c r="O212" s="118" t="str">
        <f ca="1">IF(N212="","", INDIRECT("base!"&amp;ADDRESS(MATCH(N212,base!$C$2:'base'!$C$133,0)+1,4,4)))</f>
        <v/>
      </c>
      <c r="P212" s="41"/>
      <c r="Q212" s="118" t="str">
        <f ca="1">IF(P212="","", INDIRECT("base!"&amp;ADDRESS(MATCH(CONCATENATE(N212,"|",P212),base!$G$2:'base'!$G$1817,0)+1,6,4)))</f>
        <v/>
      </c>
    </row>
    <row r="213" spans="1:17" x14ac:dyDescent="0.25">
      <c r="A213" s="47"/>
      <c r="B213" s="117" t="str">
        <f>IF(AND(G213&lt;&gt;"",H213&gt;0,I213&lt;&gt;"",J213&lt;&gt;0,K213&lt;&gt;0),COUNT($B$11:B212)+1,"")</f>
        <v/>
      </c>
      <c r="C213" s="34"/>
      <c r="D213" s="91"/>
      <c r="E213" s="47"/>
      <c r="F213" s="68"/>
      <c r="G213" s="41"/>
      <c r="H213" s="114"/>
      <c r="I213" s="47"/>
      <c r="J213" s="114"/>
      <c r="K213" s="106"/>
      <c r="L213" s="98"/>
      <c r="M213" s="98"/>
      <c r="N213" s="34"/>
      <c r="O213" s="118" t="str">
        <f ca="1">IF(N213="","", INDIRECT("base!"&amp;ADDRESS(MATCH(N213,base!$C$2:'base'!$C$133,0)+1,4,4)))</f>
        <v/>
      </c>
      <c r="P213" s="41"/>
      <c r="Q213" s="118" t="str">
        <f ca="1">IF(P213="","", INDIRECT("base!"&amp;ADDRESS(MATCH(CONCATENATE(N213,"|",P213),base!$G$2:'base'!$G$1817,0)+1,6,4)))</f>
        <v/>
      </c>
    </row>
    <row r="214" spans="1:17" x14ac:dyDescent="0.25">
      <c r="A214" s="47"/>
      <c r="B214" s="117" t="str">
        <f>IF(AND(G214&lt;&gt;"",H214&gt;0,I214&lt;&gt;"",J214&lt;&gt;0,K214&lt;&gt;0),COUNT($B$11:B213)+1,"")</f>
        <v/>
      </c>
      <c r="C214" s="34"/>
      <c r="D214" s="91"/>
      <c r="E214" s="47"/>
      <c r="F214" s="68"/>
      <c r="G214" s="41"/>
      <c r="H214" s="114"/>
      <c r="I214" s="47"/>
      <c r="J214" s="114"/>
      <c r="K214" s="106"/>
      <c r="L214" s="98"/>
      <c r="M214" s="98"/>
      <c r="N214" s="34"/>
      <c r="O214" s="118" t="str">
        <f ca="1">IF(N214="","", INDIRECT("base!"&amp;ADDRESS(MATCH(N214,base!$C$2:'base'!$C$133,0)+1,4,4)))</f>
        <v/>
      </c>
      <c r="P214" s="41"/>
      <c r="Q214" s="118" t="str">
        <f ca="1">IF(P214="","", INDIRECT("base!"&amp;ADDRESS(MATCH(CONCATENATE(N214,"|",P214),base!$G$2:'base'!$G$1817,0)+1,6,4)))</f>
        <v/>
      </c>
    </row>
    <row r="215" spans="1:17" x14ac:dyDescent="0.25">
      <c r="A215" s="47"/>
      <c r="B215" s="117" t="str">
        <f>IF(AND(G215&lt;&gt;"",H215&gt;0,I215&lt;&gt;"",J215&lt;&gt;0,K215&lt;&gt;0),COUNT($B$11:B214)+1,"")</f>
        <v/>
      </c>
      <c r="C215" s="34"/>
      <c r="D215" s="91"/>
      <c r="E215" s="47"/>
      <c r="F215" s="68"/>
      <c r="G215" s="41"/>
      <c r="H215" s="114"/>
      <c r="I215" s="47"/>
      <c r="J215" s="114"/>
      <c r="K215" s="106"/>
      <c r="L215" s="98"/>
      <c r="M215" s="98"/>
      <c r="N215" s="34"/>
      <c r="O215" s="118" t="str">
        <f ca="1">IF(N215="","", INDIRECT("base!"&amp;ADDRESS(MATCH(N215,base!$C$2:'base'!$C$133,0)+1,4,4)))</f>
        <v/>
      </c>
      <c r="P215" s="41"/>
      <c r="Q215" s="118" t="str">
        <f ca="1">IF(P215="","", INDIRECT("base!"&amp;ADDRESS(MATCH(CONCATENATE(N215,"|",P215),base!$G$2:'base'!$G$1817,0)+1,6,4)))</f>
        <v/>
      </c>
    </row>
    <row r="216" spans="1:17" x14ac:dyDescent="0.25">
      <c r="A216" s="47"/>
      <c r="B216" s="117" t="str">
        <f>IF(AND(G216&lt;&gt;"",H216&gt;0,I216&lt;&gt;"",J216&lt;&gt;0,K216&lt;&gt;0),COUNT($B$11:B215)+1,"")</f>
        <v/>
      </c>
      <c r="C216" s="34"/>
      <c r="D216" s="91"/>
      <c r="E216" s="47"/>
      <c r="F216" s="68"/>
      <c r="G216" s="41"/>
      <c r="H216" s="114"/>
      <c r="I216" s="47"/>
      <c r="J216" s="114"/>
      <c r="K216" s="106"/>
      <c r="L216" s="98"/>
      <c r="M216" s="98"/>
      <c r="N216" s="34"/>
      <c r="O216" s="118" t="str">
        <f ca="1">IF(N216="","", INDIRECT("base!"&amp;ADDRESS(MATCH(N216,base!$C$2:'base'!$C$133,0)+1,4,4)))</f>
        <v/>
      </c>
      <c r="P216" s="41"/>
      <c r="Q216" s="118" t="str">
        <f ca="1">IF(P216="","", INDIRECT("base!"&amp;ADDRESS(MATCH(CONCATENATE(N216,"|",P216),base!$G$2:'base'!$G$1817,0)+1,6,4)))</f>
        <v/>
      </c>
    </row>
    <row r="217" spans="1:17" x14ac:dyDescent="0.25">
      <c r="A217" s="47"/>
      <c r="B217" s="117" t="str">
        <f>IF(AND(G217&lt;&gt;"",H217&gt;0,I217&lt;&gt;"",J217&lt;&gt;0,K217&lt;&gt;0),COUNT($B$11:B216)+1,"")</f>
        <v/>
      </c>
      <c r="C217" s="34"/>
      <c r="D217" s="91"/>
      <c r="E217" s="47"/>
      <c r="F217" s="68"/>
      <c r="G217" s="41"/>
      <c r="H217" s="114"/>
      <c r="I217" s="47"/>
      <c r="J217" s="114"/>
      <c r="K217" s="106"/>
      <c r="L217" s="98"/>
      <c r="M217" s="98"/>
      <c r="N217" s="34"/>
      <c r="O217" s="118" t="str">
        <f ca="1">IF(N217="","", INDIRECT("base!"&amp;ADDRESS(MATCH(N217,base!$C$2:'base'!$C$133,0)+1,4,4)))</f>
        <v/>
      </c>
      <c r="P217" s="41"/>
      <c r="Q217" s="118" t="str">
        <f ca="1">IF(P217="","", INDIRECT("base!"&amp;ADDRESS(MATCH(CONCATENATE(N217,"|",P217),base!$G$2:'base'!$G$1817,0)+1,6,4)))</f>
        <v/>
      </c>
    </row>
    <row r="218" spans="1:17" x14ac:dyDescent="0.25">
      <c r="A218" s="47"/>
      <c r="B218" s="117" t="str">
        <f>IF(AND(G218&lt;&gt;"",H218&gt;0,I218&lt;&gt;"",J218&lt;&gt;0,K218&lt;&gt;0),COUNT($B$11:B217)+1,"")</f>
        <v/>
      </c>
      <c r="C218" s="120"/>
      <c r="D218" s="121"/>
      <c r="E218" s="122"/>
      <c r="F218" s="68"/>
      <c r="G218" s="119"/>
      <c r="H218" s="114"/>
      <c r="I218" s="47"/>
      <c r="J218" s="114"/>
      <c r="K218" s="106"/>
      <c r="L218" s="98"/>
      <c r="M218" s="98"/>
      <c r="N218" s="34"/>
      <c r="O218" s="118" t="str">
        <f ca="1">IF(N218="","", INDIRECT("base!"&amp;ADDRESS(MATCH(N218,base!$C$2:'base'!$C$133,0)+1,4,4)))</f>
        <v/>
      </c>
      <c r="P218" s="41"/>
      <c r="Q218" s="118" t="str">
        <f ca="1">IF(P218="","", INDIRECT("base!"&amp;ADDRESS(MATCH(CONCATENATE(N218,"|",P218),base!$G$2:'base'!$G$1817,0)+1,6,4)))</f>
        <v/>
      </c>
    </row>
    <row r="219" spans="1:17" x14ac:dyDescent="0.25">
      <c r="A219" s="47"/>
      <c r="B219" s="117" t="str">
        <f>IF(AND(G219&lt;&gt;"",H219&gt;0,I219&lt;&gt;"",J219&lt;&gt;0,K219&lt;&gt;0),COUNT($B$11:B218)+1,"")</f>
        <v/>
      </c>
      <c r="C219" s="34"/>
      <c r="D219" s="91"/>
      <c r="E219" s="47"/>
      <c r="F219" s="68"/>
      <c r="G219" s="41"/>
      <c r="H219" s="114"/>
      <c r="I219" s="47"/>
      <c r="J219" s="114"/>
      <c r="K219" s="106"/>
      <c r="L219" s="98"/>
      <c r="M219" s="98"/>
      <c r="N219" s="34"/>
      <c r="O219" s="118" t="str">
        <f ca="1">IF(N219="","", INDIRECT("base!"&amp;ADDRESS(MATCH(N219,base!$C$2:'base'!$C$133,0)+1,4,4)))</f>
        <v/>
      </c>
      <c r="P219" s="41"/>
      <c r="Q219" s="118" t="str">
        <f ca="1">IF(P219="","", INDIRECT("base!"&amp;ADDRESS(MATCH(CONCATENATE(N219,"|",P219),base!$G$2:'base'!$G$1817,0)+1,6,4)))</f>
        <v/>
      </c>
    </row>
    <row r="220" spans="1:17" x14ac:dyDescent="0.25">
      <c r="A220" s="47"/>
      <c r="B220" s="117" t="str">
        <f>IF(AND(G220&lt;&gt;"",H220&gt;0,I220&lt;&gt;"",J220&lt;&gt;0,K220&lt;&gt;0),COUNT($B$11:B219)+1,"")</f>
        <v/>
      </c>
      <c r="C220" s="34"/>
      <c r="D220" s="91"/>
      <c r="E220" s="47"/>
      <c r="F220" s="68"/>
      <c r="G220" s="41"/>
      <c r="H220" s="114"/>
      <c r="I220" s="47"/>
      <c r="J220" s="114"/>
      <c r="K220" s="106"/>
      <c r="L220" s="98"/>
      <c r="M220" s="98"/>
      <c r="N220" s="34"/>
      <c r="O220" s="118" t="str">
        <f ca="1">IF(N220="","", INDIRECT("base!"&amp;ADDRESS(MATCH(N220,base!$C$2:'base'!$C$133,0)+1,4,4)))</f>
        <v/>
      </c>
      <c r="P220" s="41"/>
      <c r="Q220" s="118" t="str">
        <f ca="1">IF(P220="","", INDIRECT("base!"&amp;ADDRESS(MATCH(CONCATENATE(N220,"|",P220),base!$G$2:'base'!$G$1817,0)+1,6,4)))</f>
        <v/>
      </c>
    </row>
    <row r="221" spans="1:17" x14ac:dyDescent="0.25">
      <c r="A221" s="47"/>
      <c r="B221" s="117" t="str">
        <f>IF(AND(G221&lt;&gt;"",H221&gt;0,I221&lt;&gt;"",J221&lt;&gt;0,K221&lt;&gt;0),COUNT($B$11:B220)+1,"")</f>
        <v/>
      </c>
      <c r="C221" s="34"/>
      <c r="D221" s="91"/>
      <c r="E221" s="47"/>
      <c r="F221" s="68"/>
      <c r="G221" s="41"/>
      <c r="H221" s="114"/>
      <c r="I221" s="47"/>
      <c r="J221" s="114"/>
      <c r="K221" s="106"/>
      <c r="L221" s="98"/>
      <c r="M221" s="98"/>
      <c r="N221" s="34"/>
      <c r="O221" s="118" t="str">
        <f ca="1">IF(N221="","", INDIRECT("base!"&amp;ADDRESS(MATCH(N221,base!$C$2:'base'!$C$133,0)+1,4,4)))</f>
        <v/>
      </c>
      <c r="P221" s="41"/>
      <c r="Q221" s="118" t="str">
        <f ca="1">IF(P221="","", INDIRECT("base!"&amp;ADDRESS(MATCH(CONCATENATE(N221,"|",P221),base!$G$2:'base'!$G$1817,0)+1,6,4)))</f>
        <v/>
      </c>
    </row>
    <row r="222" spans="1:17" x14ac:dyDescent="0.25">
      <c r="A222" s="47"/>
      <c r="B222" s="117" t="str">
        <f>IF(AND(G222&lt;&gt;"",H222&gt;0,I222&lt;&gt;"",J222&lt;&gt;0,K222&lt;&gt;0),COUNT($B$11:B221)+1,"")</f>
        <v/>
      </c>
      <c r="C222" s="34"/>
      <c r="D222" s="91"/>
      <c r="E222" s="47"/>
      <c r="F222" s="68"/>
      <c r="G222" s="41"/>
      <c r="H222" s="114"/>
      <c r="I222" s="47"/>
      <c r="J222" s="114"/>
      <c r="K222" s="106"/>
      <c r="L222" s="98"/>
      <c r="M222" s="98"/>
      <c r="N222" s="34"/>
      <c r="O222" s="118" t="str">
        <f ca="1">IF(N222="","", INDIRECT("base!"&amp;ADDRESS(MATCH(N222,base!$C$2:'base'!$C$133,0)+1,4,4)))</f>
        <v/>
      </c>
      <c r="P222" s="41"/>
      <c r="Q222" s="118" t="str">
        <f ca="1">IF(P222="","", INDIRECT("base!"&amp;ADDRESS(MATCH(CONCATENATE(N222,"|",P222),base!$G$2:'base'!$G$1817,0)+1,6,4)))</f>
        <v/>
      </c>
    </row>
    <row r="223" spans="1:17" x14ac:dyDescent="0.25">
      <c r="A223" s="47"/>
      <c r="B223" s="117" t="str">
        <f>IF(AND(G223&lt;&gt;"",H223&gt;0,I223&lt;&gt;"",J223&lt;&gt;0,K223&lt;&gt;0),COUNT($B$11:B222)+1,"")</f>
        <v/>
      </c>
      <c r="C223" s="34"/>
      <c r="D223" s="91"/>
      <c r="E223" s="47"/>
      <c r="F223" s="68"/>
      <c r="G223" s="41"/>
      <c r="H223" s="114"/>
      <c r="I223" s="47"/>
      <c r="J223" s="114"/>
      <c r="K223" s="106"/>
      <c r="L223" s="98"/>
      <c r="M223" s="98"/>
      <c r="N223" s="34"/>
      <c r="O223" s="118" t="str">
        <f ca="1">IF(N223="","", INDIRECT("base!"&amp;ADDRESS(MATCH(N223,base!$C$2:'base'!$C$133,0)+1,4,4)))</f>
        <v/>
      </c>
      <c r="P223" s="41"/>
      <c r="Q223" s="118" t="str">
        <f ca="1">IF(P223="","", INDIRECT("base!"&amp;ADDRESS(MATCH(CONCATENATE(N223,"|",P223),base!$G$2:'base'!$G$1817,0)+1,6,4)))</f>
        <v/>
      </c>
    </row>
    <row r="224" spans="1:17" x14ac:dyDescent="0.25">
      <c r="A224" s="47"/>
      <c r="B224" s="117" t="str">
        <f>IF(AND(G224&lt;&gt;"",H224&gt;0,I224&lt;&gt;"",J224&lt;&gt;0,K224&lt;&gt;0),COUNT($B$11:B223)+1,"")</f>
        <v/>
      </c>
      <c r="C224" s="34"/>
      <c r="D224" s="91"/>
      <c r="E224" s="47"/>
      <c r="F224" s="68"/>
      <c r="G224" s="41"/>
      <c r="H224" s="114"/>
      <c r="I224" s="47"/>
      <c r="J224" s="114"/>
      <c r="K224" s="106"/>
      <c r="L224" s="98"/>
      <c r="M224" s="98"/>
      <c r="N224" s="34"/>
      <c r="O224" s="118" t="str">
        <f ca="1">IF(N224="","", INDIRECT("base!"&amp;ADDRESS(MATCH(N224,base!$C$2:'base'!$C$133,0)+1,4,4)))</f>
        <v/>
      </c>
      <c r="P224" s="41"/>
      <c r="Q224" s="118" t="str">
        <f ca="1">IF(P224="","", INDIRECT("base!"&amp;ADDRESS(MATCH(CONCATENATE(N224,"|",P224),base!$G$2:'base'!$G$1817,0)+1,6,4)))</f>
        <v/>
      </c>
    </row>
    <row r="225" spans="1:17" x14ac:dyDescent="0.25">
      <c r="A225" s="47"/>
      <c r="B225" s="117" t="str">
        <f>IF(AND(G225&lt;&gt;"",H225&gt;0,I225&lt;&gt;"",J225&lt;&gt;0,K225&lt;&gt;0),COUNT($B$11:B224)+1,"")</f>
        <v/>
      </c>
      <c r="C225" s="34"/>
      <c r="D225" s="91"/>
      <c r="E225" s="47"/>
      <c r="F225" s="68"/>
      <c r="G225" s="41"/>
      <c r="H225" s="114"/>
      <c r="I225" s="47"/>
      <c r="J225" s="114"/>
      <c r="K225" s="106"/>
      <c r="L225" s="98"/>
      <c r="M225" s="98"/>
      <c r="N225" s="34"/>
      <c r="O225" s="118" t="str">
        <f ca="1">IF(N225="","", INDIRECT("base!"&amp;ADDRESS(MATCH(N225,base!$C$2:'base'!$C$133,0)+1,4,4)))</f>
        <v/>
      </c>
      <c r="P225" s="41"/>
      <c r="Q225" s="118" t="str">
        <f ca="1">IF(P225="","", INDIRECT("base!"&amp;ADDRESS(MATCH(CONCATENATE(N225,"|",P225),base!$G$2:'base'!$G$1817,0)+1,6,4)))</f>
        <v/>
      </c>
    </row>
    <row r="226" spans="1:17" x14ac:dyDescent="0.25">
      <c r="A226" s="47"/>
      <c r="B226" s="117" t="str">
        <f>IF(AND(G226&lt;&gt;"",H226&gt;0,I226&lt;&gt;"",J226&lt;&gt;0,K226&lt;&gt;0),COUNT($B$11:B225)+1,"")</f>
        <v/>
      </c>
      <c r="C226" s="34"/>
      <c r="D226" s="91"/>
      <c r="E226" s="47"/>
      <c r="F226" s="68"/>
      <c r="G226" s="41"/>
      <c r="H226" s="114"/>
      <c r="I226" s="47"/>
      <c r="J226" s="114"/>
      <c r="K226" s="106"/>
      <c r="L226" s="98"/>
      <c r="M226" s="98"/>
      <c r="N226" s="34"/>
      <c r="O226" s="118" t="str">
        <f ca="1">IF(N226="","", INDIRECT("base!"&amp;ADDRESS(MATCH(N226,base!$C$2:'base'!$C$133,0)+1,4,4)))</f>
        <v/>
      </c>
      <c r="P226" s="41"/>
      <c r="Q226" s="118" t="str">
        <f ca="1">IF(P226="","", INDIRECT("base!"&amp;ADDRESS(MATCH(CONCATENATE(N226,"|",P226),base!$G$2:'base'!$G$1817,0)+1,6,4)))</f>
        <v/>
      </c>
    </row>
    <row r="227" spans="1:17" x14ac:dyDescent="0.25">
      <c r="A227" s="47"/>
      <c r="B227" s="117" t="str">
        <f>IF(AND(G227&lt;&gt;"",H227&gt;0,I227&lt;&gt;"",J227&lt;&gt;0,K227&lt;&gt;0),COUNT($B$11:B226)+1,"")</f>
        <v/>
      </c>
      <c r="C227" s="34"/>
      <c r="D227" s="91"/>
      <c r="E227" s="47"/>
      <c r="F227" s="68"/>
      <c r="G227" s="41"/>
      <c r="H227" s="114"/>
      <c r="I227" s="47"/>
      <c r="J227" s="114"/>
      <c r="K227" s="106"/>
      <c r="L227" s="98"/>
      <c r="M227" s="98"/>
      <c r="N227" s="34"/>
      <c r="O227" s="118" t="str">
        <f ca="1">IF(N227="","", INDIRECT("base!"&amp;ADDRESS(MATCH(N227,base!$C$2:'base'!$C$133,0)+1,4,4)))</f>
        <v/>
      </c>
      <c r="P227" s="41"/>
      <c r="Q227" s="118" t="str">
        <f ca="1">IF(P227="","", INDIRECT("base!"&amp;ADDRESS(MATCH(CONCATENATE(N227,"|",P227),base!$G$2:'base'!$G$1817,0)+1,6,4)))</f>
        <v/>
      </c>
    </row>
    <row r="228" spans="1:17" x14ac:dyDescent="0.25">
      <c r="A228" s="47"/>
      <c r="B228" s="117" t="str">
        <f>IF(AND(G228&lt;&gt;"",H228&gt;0,I228&lt;&gt;"",J228&lt;&gt;0,K228&lt;&gt;0),COUNT($B$11:B227)+1,"")</f>
        <v/>
      </c>
      <c r="C228" s="34"/>
      <c r="D228" s="91"/>
      <c r="E228" s="47"/>
      <c r="F228" s="68"/>
      <c r="G228" s="41"/>
      <c r="H228" s="114"/>
      <c r="I228" s="47"/>
      <c r="J228" s="114"/>
      <c r="K228" s="106"/>
      <c r="L228" s="98"/>
      <c r="M228" s="98"/>
      <c r="N228" s="34"/>
      <c r="O228" s="118" t="str">
        <f ca="1">IF(N228="","", INDIRECT("base!"&amp;ADDRESS(MATCH(N228,base!$C$2:'base'!$C$133,0)+1,4,4)))</f>
        <v/>
      </c>
      <c r="P228" s="41"/>
      <c r="Q228" s="118" t="str">
        <f ca="1">IF(P228="","", INDIRECT("base!"&amp;ADDRESS(MATCH(CONCATENATE(N228,"|",P228),base!$G$2:'base'!$G$1817,0)+1,6,4)))</f>
        <v/>
      </c>
    </row>
    <row r="229" spans="1:17" x14ac:dyDescent="0.25">
      <c r="A229" s="47"/>
      <c r="B229" s="117" t="str">
        <f>IF(AND(G229&lt;&gt;"",H229&gt;0,I229&lt;&gt;"",J229&lt;&gt;0,K229&lt;&gt;0),COUNT($B$11:B228)+1,"")</f>
        <v/>
      </c>
      <c r="C229" s="34"/>
      <c r="D229" s="91"/>
      <c r="E229" s="47"/>
      <c r="F229" s="68"/>
      <c r="G229" s="41"/>
      <c r="H229" s="114"/>
      <c r="I229" s="47"/>
      <c r="J229" s="114"/>
      <c r="K229" s="106"/>
      <c r="L229" s="98"/>
      <c r="M229" s="98"/>
      <c r="N229" s="34"/>
      <c r="O229" s="118" t="str">
        <f ca="1">IF(N229="","", INDIRECT("base!"&amp;ADDRESS(MATCH(N229,base!$C$2:'base'!$C$133,0)+1,4,4)))</f>
        <v/>
      </c>
      <c r="P229" s="41"/>
      <c r="Q229" s="118" t="str">
        <f ca="1">IF(P229="","", INDIRECT("base!"&amp;ADDRESS(MATCH(CONCATENATE(N229,"|",P229),base!$G$2:'base'!$G$1817,0)+1,6,4)))</f>
        <v/>
      </c>
    </row>
    <row r="230" spans="1:17" x14ac:dyDescent="0.25">
      <c r="A230" s="47"/>
      <c r="B230" s="117" t="str">
        <f>IF(AND(G230&lt;&gt;"",H230&gt;0,I230&lt;&gt;"",J230&lt;&gt;0,K230&lt;&gt;0),COUNT($B$11:B229)+1,"")</f>
        <v/>
      </c>
      <c r="C230" s="120"/>
      <c r="D230" s="121"/>
      <c r="E230" s="122"/>
      <c r="F230" s="68"/>
      <c r="G230" s="119"/>
      <c r="H230" s="114"/>
      <c r="I230" s="47"/>
      <c r="J230" s="114"/>
      <c r="K230" s="106"/>
      <c r="L230" s="98"/>
      <c r="M230" s="98"/>
      <c r="N230" s="34"/>
      <c r="O230" s="118" t="str">
        <f ca="1">IF(N230="","", INDIRECT("base!"&amp;ADDRESS(MATCH(N230,base!$C$2:'base'!$C$133,0)+1,4,4)))</f>
        <v/>
      </c>
      <c r="P230" s="41"/>
      <c r="Q230" s="118" t="str">
        <f ca="1">IF(P230="","", INDIRECT("base!"&amp;ADDRESS(MATCH(CONCATENATE(N230,"|",P230),base!$G$2:'base'!$G$1817,0)+1,6,4)))</f>
        <v/>
      </c>
    </row>
    <row r="231" spans="1:17" x14ac:dyDescent="0.25">
      <c r="A231" s="47"/>
      <c r="B231" s="117" t="str">
        <f>IF(AND(G231&lt;&gt;"",H231&gt;0,I231&lt;&gt;"",J231&lt;&gt;0,K231&lt;&gt;0),COUNT($B$11:B230)+1,"")</f>
        <v/>
      </c>
      <c r="C231" s="34"/>
      <c r="D231" s="91"/>
      <c r="E231" s="47"/>
      <c r="F231" s="68"/>
      <c r="G231" s="41"/>
      <c r="H231" s="114"/>
      <c r="I231" s="47"/>
      <c r="J231" s="114"/>
      <c r="K231" s="106"/>
      <c r="L231" s="98"/>
      <c r="M231" s="98"/>
      <c r="N231" s="34"/>
      <c r="O231" s="118" t="str">
        <f ca="1">IF(N231="","", INDIRECT("base!"&amp;ADDRESS(MATCH(N231,base!$C$2:'base'!$C$133,0)+1,4,4)))</f>
        <v/>
      </c>
      <c r="P231" s="41"/>
      <c r="Q231" s="118" t="str">
        <f ca="1">IF(P231="","", INDIRECT("base!"&amp;ADDRESS(MATCH(CONCATENATE(N231,"|",P231),base!$G$2:'base'!$G$1817,0)+1,6,4)))</f>
        <v/>
      </c>
    </row>
    <row r="232" spans="1:17" x14ac:dyDescent="0.25">
      <c r="A232" s="47"/>
      <c r="B232" s="117" t="str">
        <f>IF(AND(G232&lt;&gt;"",H232&gt;0,I232&lt;&gt;"",J232&lt;&gt;0,K232&lt;&gt;0),COUNT($B$11:B231)+1,"")</f>
        <v/>
      </c>
      <c r="C232" s="34"/>
      <c r="D232" s="91"/>
      <c r="E232" s="47"/>
      <c r="F232" s="68"/>
      <c r="G232" s="41"/>
      <c r="H232" s="114"/>
      <c r="I232" s="47"/>
      <c r="J232" s="114"/>
      <c r="K232" s="106"/>
      <c r="L232" s="98"/>
      <c r="M232" s="98"/>
      <c r="N232" s="34"/>
      <c r="O232" s="118" t="str">
        <f ca="1">IF(N232="","", INDIRECT("base!"&amp;ADDRESS(MATCH(N232,base!$C$2:'base'!$C$133,0)+1,4,4)))</f>
        <v/>
      </c>
      <c r="P232" s="41"/>
      <c r="Q232" s="118" t="str">
        <f ca="1">IF(P232="","", INDIRECT("base!"&amp;ADDRESS(MATCH(CONCATENATE(N232,"|",P232),base!$G$2:'base'!$G$1817,0)+1,6,4)))</f>
        <v/>
      </c>
    </row>
    <row r="233" spans="1:17" x14ac:dyDescent="0.25">
      <c r="A233" s="47"/>
      <c r="B233" s="117" t="str">
        <f>IF(AND(G233&lt;&gt;"",H233&gt;0,I233&lt;&gt;"",J233&lt;&gt;0,K233&lt;&gt;0),COUNT($B$11:B232)+1,"")</f>
        <v/>
      </c>
      <c r="C233" s="34"/>
      <c r="D233" s="91"/>
      <c r="E233" s="47"/>
      <c r="F233" s="68"/>
      <c r="G233" s="41"/>
      <c r="H233" s="114"/>
      <c r="I233" s="47"/>
      <c r="J233" s="114"/>
      <c r="K233" s="106"/>
      <c r="L233" s="98"/>
      <c r="M233" s="98"/>
      <c r="N233" s="34"/>
      <c r="O233" s="118" t="str">
        <f ca="1">IF(N233="","", INDIRECT("base!"&amp;ADDRESS(MATCH(N233,base!$C$2:'base'!$C$133,0)+1,4,4)))</f>
        <v/>
      </c>
      <c r="P233" s="41"/>
      <c r="Q233" s="118" t="str">
        <f ca="1">IF(P233="","", INDIRECT("base!"&amp;ADDRESS(MATCH(CONCATENATE(N233,"|",P233),base!$G$2:'base'!$G$1817,0)+1,6,4)))</f>
        <v/>
      </c>
    </row>
    <row r="234" spans="1:17" x14ac:dyDescent="0.25">
      <c r="A234" s="47"/>
      <c r="B234" s="117" t="str">
        <f>IF(AND(G234&lt;&gt;"",H234&gt;0,I234&lt;&gt;"",J234&lt;&gt;0,K234&lt;&gt;0),COUNT($B$11:B233)+1,"")</f>
        <v/>
      </c>
      <c r="C234" s="34"/>
      <c r="D234" s="91"/>
      <c r="E234" s="47"/>
      <c r="F234" s="68"/>
      <c r="G234" s="41"/>
      <c r="H234" s="114"/>
      <c r="I234" s="47"/>
      <c r="J234" s="114"/>
      <c r="K234" s="106"/>
      <c r="L234" s="98"/>
      <c r="M234" s="98"/>
      <c r="N234" s="34"/>
      <c r="O234" s="118" t="str">
        <f ca="1">IF(N234="","", INDIRECT("base!"&amp;ADDRESS(MATCH(N234,base!$C$2:'base'!$C$133,0)+1,4,4)))</f>
        <v/>
      </c>
      <c r="P234" s="41"/>
      <c r="Q234" s="118" t="str">
        <f ca="1">IF(P234="","", INDIRECT("base!"&amp;ADDRESS(MATCH(CONCATENATE(N234,"|",P234),base!$G$2:'base'!$G$1817,0)+1,6,4)))</f>
        <v/>
      </c>
    </row>
    <row r="235" spans="1:17" x14ac:dyDescent="0.25">
      <c r="A235" s="47"/>
      <c r="B235" s="117" t="str">
        <f>IF(AND(G235&lt;&gt;"",H235&gt;0,I235&lt;&gt;"",J235&lt;&gt;0,K235&lt;&gt;0),COUNT($B$11:B234)+1,"")</f>
        <v/>
      </c>
      <c r="C235" s="34"/>
      <c r="D235" s="91"/>
      <c r="E235" s="47"/>
      <c r="F235" s="68"/>
      <c r="G235" s="41"/>
      <c r="H235" s="114"/>
      <c r="I235" s="47"/>
      <c r="J235" s="114"/>
      <c r="K235" s="106"/>
      <c r="L235" s="98"/>
      <c r="M235" s="98"/>
      <c r="N235" s="34"/>
      <c r="O235" s="118" t="str">
        <f ca="1">IF(N235="","", INDIRECT("base!"&amp;ADDRESS(MATCH(N235,base!$C$2:'base'!$C$133,0)+1,4,4)))</f>
        <v/>
      </c>
      <c r="P235" s="41"/>
      <c r="Q235" s="118" t="str">
        <f ca="1">IF(P235="","", INDIRECT("base!"&amp;ADDRESS(MATCH(CONCATENATE(N235,"|",P235),base!$G$2:'base'!$G$1817,0)+1,6,4)))</f>
        <v/>
      </c>
    </row>
    <row r="236" spans="1:17" x14ac:dyDescent="0.25">
      <c r="A236" s="47"/>
      <c r="B236" s="117" t="str">
        <f>IF(AND(G236&lt;&gt;"",H236&gt;0,I236&lt;&gt;"",J236&lt;&gt;0,K236&lt;&gt;0),COUNT($B$11:B235)+1,"")</f>
        <v/>
      </c>
      <c r="C236" s="34"/>
      <c r="D236" s="91"/>
      <c r="E236" s="47"/>
      <c r="F236" s="68"/>
      <c r="G236" s="41"/>
      <c r="H236" s="114"/>
      <c r="I236" s="47"/>
      <c r="J236" s="114"/>
      <c r="K236" s="106"/>
      <c r="L236" s="98"/>
      <c r="M236" s="98"/>
      <c r="N236" s="34"/>
      <c r="O236" s="118" t="str">
        <f ca="1">IF(N236="","", INDIRECT("base!"&amp;ADDRESS(MATCH(N236,base!$C$2:'base'!$C$133,0)+1,4,4)))</f>
        <v/>
      </c>
      <c r="P236" s="41"/>
      <c r="Q236" s="118" t="str">
        <f ca="1">IF(P236="","", INDIRECT("base!"&amp;ADDRESS(MATCH(CONCATENATE(N236,"|",P236),base!$G$2:'base'!$G$1817,0)+1,6,4)))</f>
        <v/>
      </c>
    </row>
    <row r="237" spans="1:17" x14ac:dyDescent="0.25">
      <c r="A237" s="47"/>
      <c r="B237" s="117" t="str">
        <f>IF(AND(G237&lt;&gt;"",H237&gt;0,I237&lt;&gt;"",J237&lt;&gt;0,K237&lt;&gt;0),COUNT($B$11:B236)+1,"")</f>
        <v/>
      </c>
      <c r="C237" s="34"/>
      <c r="D237" s="91"/>
      <c r="E237" s="47"/>
      <c r="F237" s="68"/>
      <c r="G237" s="41"/>
      <c r="H237" s="114"/>
      <c r="I237" s="47"/>
      <c r="J237" s="114"/>
      <c r="K237" s="106"/>
      <c r="L237" s="98"/>
      <c r="M237" s="98"/>
      <c r="N237" s="34"/>
      <c r="O237" s="118" t="str">
        <f ca="1">IF(N237="","", INDIRECT("base!"&amp;ADDRESS(MATCH(N237,base!$C$2:'base'!$C$133,0)+1,4,4)))</f>
        <v/>
      </c>
      <c r="P237" s="41"/>
      <c r="Q237" s="118" t="str">
        <f ca="1">IF(P237="","", INDIRECT("base!"&amp;ADDRESS(MATCH(CONCATENATE(N237,"|",P237),base!$G$2:'base'!$G$1817,0)+1,6,4)))</f>
        <v/>
      </c>
    </row>
    <row r="238" spans="1:17" x14ac:dyDescent="0.25">
      <c r="A238" s="47"/>
      <c r="B238" s="117" t="str">
        <f>IF(AND(G238&lt;&gt;"",H238&gt;0,I238&lt;&gt;"",J238&lt;&gt;0,K238&lt;&gt;0),COUNT($B$11:B237)+1,"")</f>
        <v/>
      </c>
      <c r="C238" s="34"/>
      <c r="D238" s="91"/>
      <c r="E238" s="47"/>
      <c r="F238" s="68"/>
      <c r="G238" s="41"/>
      <c r="H238" s="114"/>
      <c r="I238" s="47"/>
      <c r="J238" s="114"/>
      <c r="K238" s="106"/>
      <c r="L238" s="98"/>
      <c r="M238" s="98"/>
      <c r="N238" s="34"/>
      <c r="O238" s="118" t="str">
        <f ca="1">IF(N238="","", INDIRECT("base!"&amp;ADDRESS(MATCH(N238,base!$C$2:'base'!$C$133,0)+1,4,4)))</f>
        <v/>
      </c>
      <c r="P238" s="41"/>
      <c r="Q238" s="118" t="str">
        <f ca="1">IF(P238="","", INDIRECT("base!"&amp;ADDRESS(MATCH(CONCATENATE(N238,"|",P238),base!$G$2:'base'!$G$1817,0)+1,6,4)))</f>
        <v/>
      </c>
    </row>
    <row r="239" spans="1:17" x14ac:dyDescent="0.25">
      <c r="A239" s="47"/>
      <c r="B239" s="117" t="str">
        <f>IF(AND(G239&lt;&gt;"",H239&gt;0,I239&lt;&gt;"",J239&lt;&gt;0,K239&lt;&gt;0),COUNT($B$11:B238)+1,"")</f>
        <v/>
      </c>
      <c r="C239" s="34"/>
      <c r="D239" s="91"/>
      <c r="E239" s="47"/>
      <c r="F239" s="68"/>
      <c r="G239" s="41"/>
      <c r="H239" s="114"/>
      <c r="I239" s="47"/>
      <c r="J239" s="114"/>
      <c r="K239" s="106"/>
      <c r="L239" s="98"/>
      <c r="M239" s="98"/>
      <c r="N239" s="34"/>
      <c r="O239" s="118" t="str">
        <f ca="1">IF(N239="","", INDIRECT("base!"&amp;ADDRESS(MATCH(N239,base!$C$2:'base'!$C$133,0)+1,4,4)))</f>
        <v/>
      </c>
      <c r="P239" s="41"/>
      <c r="Q239" s="118" t="str">
        <f ca="1">IF(P239="","", INDIRECT("base!"&amp;ADDRESS(MATCH(CONCATENATE(N239,"|",P239),base!$G$2:'base'!$G$1817,0)+1,6,4)))</f>
        <v/>
      </c>
    </row>
    <row r="240" spans="1:17" x14ac:dyDescent="0.25">
      <c r="A240" s="47"/>
      <c r="B240" s="117" t="str">
        <f>IF(AND(G240&lt;&gt;"",H240&gt;0,I240&lt;&gt;"",J240&lt;&gt;0,K240&lt;&gt;0),COUNT($B$11:B239)+1,"")</f>
        <v/>
      </c>
      <c r="C240" s="34"/>
      <c r="D240" s="91"/>
      <c r="E240" s="47"/>
      <c r="F240" s="68"/>
      <c r="G240" s="41"/>
      <c r="H240" s="114"/>
      <c r="I240" s="47"/>
      <c r="J240" s="114"/>
      <c r="K240" s="106"/>
      <c r="L240" s="98"/>
      <c r="M240" s="98"/>
      <c r="N240" s="34"/>
      <c r="O240" s="118" t="str">
        <f ca="1">IF(N240="","", INDIRECT("base!"&amp;ADDRESS(MATCH(N240,base!$C$2:'base'!$C$133,0)+1,4,4)))</f>
        <v/>
      </c>
      <c r="P240" s="41"/>
      <c r="Q240" s="118" t="str">
        <f ca="1">IF(P240="","", INDIRECT("base!"&amp;ADDRESS(MATCH(CONCATENATE(N240,"|",P240),base!$G$2:'base'!$G$1817,0)+1,6,4)))</f>
        <v/>
      </c>
    </row>
    <row r="241" spans="1:17" x14ac:dyDescent="0.25">
      <c r="A241" s="47"/>
      <c r="B241" s="117" t="str">
        <f>IF(AND(G241&lt;&gt;"",H241&gt;0,I241&lt;&gt;"",J241&lt;&gt;0,K241&lt;&gt;0),COUNT($B$11:B240)+1,"")</f>
        <v/>
      </c>
      <c r="C241" s="120"/>
      <c r="D241" s="121"/>
      <c r="E241" s="122"/>
      <c r="F241" s="68"/>
      <c r="G241" s="119"/>
      <c r="H241" s="114"/>
      <c r="I241" s="47"/>
      <c r="J241" s="114"/>
      <c r="K241" s="106"/>
      <c r="L241" s="98"/>
      <c r="M241" s="98"/>
      <c r="N241" s="34"/>
      <c r="O241" s="118" t="str">
        <f ca="1">IF(N241="","", INDIRECT("base!"&amp;ADDRESS(MATCH(N241,base!$C$2:'base'!$C$133,0)+1,4,4)))</f>
        <v/>
      </c>
      <c r="P241" s="41"/>
      <c r="Q241" s="118" t="str">
        <f ca="1">IF(P241="","", INDIRECT("base!"&amp;ADDRESS(MATCH(CONCATENATE(N241,"|",P241),base!$G$2:'base'!$G$1817,0)+1,6,4)))</f>
        <v/>
      </c>
    </row>
    <row r="242" spans="1:17" x14ac:dyDescent="0.25">
      <c r="A242" s="47"/>
      <c r="B242" s="117" t="str">
        <f>IF(AND(G242&lt;&gt;"",H242&gt;0,I242&lt;&gt;"",J242&lt;&gt;0,K242&lt;&gt;0),COUNT($B$11:B241)+1,"")</f>
        <v/>
      </c>
      <c r="C242" s="34"/>
      <c r="D242" s="91"/>
      <c r="E242" s="47"/>
      <c r="F242" s="68"/>
      <c r="G242" s="41"/>
      <c r="H242" s="114"/>
      <c r="I242" s="47"/>
      <c r="J242" s="114"/>
      <c r="K242" s="106"/>
      <c r="L242" s="98"/>
      <c r="M242" s="98"/>
      <c r="N242" s="34"/>
      <c r="O242" s="118" t="str">
        <f ca="1">IF(N242="","", INDIRECT("base!"&amp;ADDRESS(MATCH(N242,base!$C$2:'base'!$C$133,0)+1,4,4)))</f>
        <v/>
      </c>
      <c r="P242" s="41"/>
      <c r="Q242" s="118" t="str">
        <f ca="1">IF(P242="","", INDIRECT("base!"&amp;ADDRESS(MATCH(CONCATENATE(N242,"|",P242),base!$G$2:'base'!$G$1817,0)+1,6,4)))</f>
        <v/>
      </c>
    </row>
    <row r="243" spans="1:17" x14ac:dyDescent="0.25">
      <c r="A243" s="47"/>
      <c r="B243" s="117" t="str">
        <f>IF(AND(G243&lt;&gt;"",H243&gt;0,I243&lt;&gt;"",J243&lt;&gt;0,K243&lt;&gt;0),COUNT($B$11:B242)+1,"")</f>
        <v/>
      </c>
      <c r="C243" s="120"/>
      <c r="D243" s="121"/>
      <c r="E243" s="122"/>
      <c r="F243" s="68"/>
      <c r="G243" s="119"/>
      <c r="H243" s="114"/>
      <c r="I243" s="47"/>
      <c r="J243" s="114"/>
      <c r="K243" s="106"/>
      <c r="L243" s="98"/>
      <c r="M243" s="98"/>
      <c r="N243" s="34"/>
      <c r="O243" s="118" t="str">
        <f ca="1">IF(N243="","", INDIRECT("base!"&amp;ADDRESS(MATCH(N243,base!$C$2:'base'!$C$133,0)+1,4,4)))</f>
        <v/>
      </c>
      <c r="P243" s="41"/>
      <c r="Q243" s="118" t="str">
        <f ca="1">IF(P243="","", INDIRECT("base!"&amp;ADDRESS(MATCH(CONCATENATE(N243,"|",P243),base!$G$2:'base'!$G$1817,0)+1,6,4)))</f>
        <v/>
      </c>
    </row>
    <row r="244" spans="1:17" x14ac:dyDescent="0.25">
      <c r="A244" s="47"/>
      <c r="B244" s="117" t="str">
        <f>IF(AND(G244&lt;&gt;"",H244&gt;0,I244&lt;&gt;"",J244&lt;&gt;0,K244&lt;&gt;0),COUNT($B$11:B243)+1,"")</f>
        <v/>
      </c>
      <c r="C244" s="34"/>
      <c r="D244" s="91"/>
      <c r="E244" s="47"/>
      <c r="F244" s="68"/>
      <c r="G244" s="41"/>
      <c r="H244" s="114"/>
      <c r="I244" s="47"/>
      <c r="J244" s="114"/>
      <c r="K244" s="106"/>
      <c r="L244" s="98"/>
      <c r="M244" s="98"/>
      <c r="N244" s="34"/>
      <c r="O244" s="118" t="str">
        <f ca="1">IF(N244="","", INDIRECT("base!"&amp;ADDRESS(MATCH(N244,base!$C$2:'base'!$C$133,0)+1,4,4)))</f>
        <v/>
      </c>
      <c r="P244" s="41"/>
      <c r="Q244" s="118" t="str">
        <f ca="1">IF(P244="","", INDIRECT("base!"&amp;ADDRESS(MATCH(CONCATENATE(N244,"|",P244),base!$G$2:'base'!$G$1817,0)+1,6,4)))</f>
        <v/>
      </c>
    </row>
    <row r="245" spans="1:17" x14ac:dyDescent="0.25">
      <c r="A245" s="47"/>
      <c r="B245" s="117" t="str">
        <f>IF(AND(G245&lt;&gt;"",H245&gt;0,I245&lt;&gt;"",J245&lt;&gt;0,K245&lt;&gt;0),COUNT($B$11:B244)+1,"")</f>
        <v/>
      </c>
      <c r="C245" s="34"/>
      <c r="D245" s="91"/>
      <c r="E245" s="47"/>
      <c r="F245" s="68"/>
      <c r="G245" s="41"/>
      <c r="H245" s="114"/>
      <c r="I245" s="47"/>
      <c r="J245" s="114"/>
      <c r="K245" s="106"/>
      <c r="L245" s="98"/>
      <c r="M245" s="98"/>
      <c r="N245" s="34"/>
      <c r="O245" s="118" t="str">
        <f ca="1">IF(N245="","", INDIRECT("base!"&amp;ADDRESS(MATCH(N245,base!$C$2:'base'!$C$133,0)+1,4,4)))</f>
        <v/>
      </c>
      <c r="P245" s="41"/>
      <c r="Q245" s="118" t="str">
        <f ca="1">IF(P245="","", INDIRECT("base!"&amp;ADDRESS(MATCH(CONCATENATE(N245,"|",P245),base!$G$2:'base'!$G$1817,0)+1,6,4)))</f>
        <v/>
      </c>
    </row>
    <row r="246" spans="1:17" x14ac:dyDescent="0.25">
      <c r="A246" s="47"/>
      <c r="B246" s="117" t="str">
        <f>IF(AND(G246&lt;&gt;"",H246&gt;0,I246&lt;&gt;"",J246&lt;&gt;0,K246&lt;&gt;0),COUNT($B$11:B245)+1,"")</f>
        <v/>
      </c>
      <c r="C246" s="120"/>
      <c r="D246" s="121"/>
      <c r="E246" s="122"/>
      <c r="F246" s="68"/>
      <c r="G246" s="119"/>
      <c r="H246" s="114"/>
      <c r="I246" s="47"/>
      <c r="J246" s="114"/>
      <c r="K246" s="106"/>
      <c r="L246" s="98"/>
      <c r="M246" s="98"/>
      <c r="N246" s="34"/>
      <c r="O246" s="118" t="str">
        <f ca="1">IF(N246="","", INDIRECT("base!"&amp;ADDRESS(MATCH(N246,base!$C$2:'base'!$C$133,0)+1,4,4)))</f>
        <v/>
      </c>
      <c r="P246" s="41"/>
      <c r="Q246" s="118" t="str">
        <f ca="1">IF(P246="","", INDIRECT("base!"&amp;ADDRESS(MATCH(CONCATENATE(N246,"|",P246),base!$G$2:'base'!$G$1817,0)+1,6,4)))</f>
        <v/>
      </c>
    </row>
    <row r="247" spans="1:17" x14ac:dyDescent="0.25">
      <c r="A247" s="47"/>
      <c r="B247" s="117" t="str">
        <f>IF(AND(G247&lt;&gt;"",H247&gt;0,I247&lt;&gt;"",J247&lt;&gt;0,K247&lt;&gt;0),COUNT($B$11:B246)+1,"")</f>
        <v/>
      </c>
      <c r="C247" s="34"/>
      <c r="D247" s="91"/>
      <c r="E247" s="47"/>
      <c r="F247" s="68"/>
      <c r="G247" s="41"/>
      <c r="H247" s="114"/>
      <c r="I247" s="47"/>
      <c r="J247" s="114"/>
      <c r="K247" s="106"/>
      <c r="L247" s="98"/>
      <c r="M247" s="98"/>
      <c r="N247" s="34"/>
      <c r="O247" s="118" t="str">
        <f ca="1">IF(N247="","", INDIRECT("base!"&amp;ADDRESS(MATCH(N247,base!$C$2:'base'!$C$133,0)+1,4,4)))</f>
        <v/>
      </c>
      <c r="P247" s="41"/>
      <c r="Q247" s="118" t="str">
        <f ca="1">IF(P247="","", INDIRECT("base!"&amp;ADDRESS(MATCH(CONCATENATE(N247,"|",P247),base!$G$2:'base'!$G$1817,0)+1,6,4)))</f>
        <v/>
      </c>
    </row>
    <row r="248" spans="1:17" x14ac:dyDescent="0.25">
      <c r="A248" s="47"/>
      <c r="B248" s="117" t="str">
        <f>IF(AND(G248&lt;&gt;"",H248&gt;0,I248&lt;&gt;"",J248&lt;&gt;0,K248&lt;&gt;0),COUNT($B$11:B247)+1,"")</f>
        <v/>
      </c>
      <c r="C248" s="34"/>
      <c r="D248" s="91"/>
      <c r="E248" s="47"/>
      <c r="F248" s="68"/>
      <c r="G248" s="41"/>
      <c r="H248" s="114"/>
      <c r="I248" s="47"/>
      <c r="J248" s="114"/>
      <c r="K248" s="106"/>
      <c r="L248" s="98"/>
      <c r="M248" s="98"/>
      <c r="N248" s="34"/>
      <c r="O248" s="118" t="str">
        <f ca="1">IF(N248="","", INDIRECT("base!"&amp;ADDRESS(MATCH(N248,base!$C$2:'base'!$C$133,0)+1,4,4)))</f>
        <v/>
      </c>
      <c r="P248" s="41"/>
      <c r="Q248" s="118" t="str">
        <f ca="1">IF(P248="","", INDIRECT("base!"&amp;ADDRESS(MATCH(CONCATENATE(N248,"|",P248),base!$G$2:'base'!$G$1817,0)+1,6,4)))</f>
        <v/>
      </c>
    </row>
    <row r="249" spans="1:17" x14ac:dyDescent="0.25">
      <c r="A249" s="47"/>
      <c r="B249" s="117" t="str">
        <f>IF(AND(G249&lt;&gt;"",H249&gt;0,I249&lt;&gt;"",J249&lt;&gt;0,K249&lt;&gt;0),COUNT($B$11:B248)+1,"")</f>
        <v/>
      </c>
      <c r="C249" s="34"/>
      <c r="D249" s="91"/>
      <c r="E249" s="47"/>
      <c r="F249" s="68"/>
      <c r="G249" s="41"/>
      <c r="H249" s="114"/>
      <c r="I249" s="47"/>
      <c r="J249" s="114"/>
      <c r="K249" s="106" t="str">
        <f t="shared" ref="K249:K305" si="2">IFERROR(IF(H249*J249&lt;&gt;0,ROUND(ROUND(H249,4)*ROUND(J249,4),2),""),"")</f>
        <v/>
      </c>
      <c r="L249" s="98"/>
      <c r="M249" s="98"/>
      <c r="N249" s="34"/>
      <c r="O249" s="118" t="str">
        <f ca="1">IF(N249="","", INDIRECT("base!"&amp;ADDRESS(MATCH(N249,base!$C$2:'base'!$C$133,0)+1,4,4)))</f>
        <v/>
      </c>
      <c r="P249" s="41"/>
      <c r="Q249" s="118" t="str">
        <f ca="1">IF(P249="","", INDIRECT("base!"&amp;ADDRESS(MATCH(CONCATENATE(N249,"|",P249),base!$G$2:'base'!$G$1817,0)+1,6,4)))</f>
        <v/>
      </c>
    </row>
    <row r="250" spans="1:17" x14ac:dyDescent="0.25">
      <c r="A250" s="47"/>
      <c r="B250" s="117" t="str">
        <f>IF(AND(G250&lt;&gt;"",H250&gt;0,I250&lt;&gt;"",J250&lt;&gt;0,K250&lt;&gt;0),COUNT($B$11:B249)+1,"")</f>
        <v/>
      </c>
      <c r="C250" s="34"/>
      <c r="D250" s="91"/>
      <c r="E250" s="47"/>
      <c r="F250" s="68"/>
      <c r="G250" s="41"/>
      <c r="H250" s="114"/>
      <c r="I250" s="47"/>
      <c r="J250" s="114"/>
      <c r="K250" s="106"/>
      <c r="L250" s="98"/>
      <c r="M250" s="98"/>
      <c r="N250" s="34"/>
      <c r="O250" s="118" t="str">
        <f ca="1">IF(N250="","", INDIRECT("base!"&amp;ADDRESS(MATCH(N250,base!$C$2:'base'!$C$133,0)+1,4,4)))</f>
        <v/>
      </c>
      <c r="P250" s="41"/>
      <c r="Q250" s="118" t="str">
        <f ca="1">IF(P250="","", INDIRECT("base!"&amp;ADDRESS(MATCH(CONCATENATE(N250,"|",P250),base!$G$2:'base'!$G$1817,0)+1,6,4)))</f>
        <v/>
      </c>
    </row>
    <row r="251" spans="1:17" x14ac:dyDescent="0.25">
      <c r="A251" s="47"/>
      <c r="B251" s="117" t="str">
        <f>IF(AND(G251&lt;&gt;"",H251&gt;0,I251&lt;&gt;"",J251&lt;&gt;0,K251&lt;&gt;0),COUNT($B$11:B250)+1,"")</f>
        <v/>
      </c>
      <c r="C251" s="34"/>
      <c r="D251" s="91"/>
      <c r="E251" s="47"/>
      <c r="F251" s="68"/>
      <c r="G251" s="41"/>
      <c r="H251" s="114"/>
      <c r="I251" s="47"/>
      <c r="J251" s="114"/>
      <c r="K251" s="106" t="str">
        <f t="shared" si="2"/>
        <v/>
      </c>
      <c r="L251" s="98"/>
      <c r="M251" s="98"/>
      <c r="N251" s="34"/>
      <c r="O251" s="118" t="str">
        <f ca="1">IF(N251="","", INDIRECT("base!"&amp;ADDRESS(MATCH(N251,base!$C$2:'base'!$C$133,0)+1,4,4)))</f>
        <v/>
      </c>
      <c r="P251" s="41"/>
      <c r="Q251" s="118" t="str">
        <f ca="1">IF(P251="","", INDIRECT("base!"&amp;ADDRESS(MATCH(CONCATENATE(N251,"|",P251),base!$G$2:'base'!$G$1817,0)+1,6,4)))</f>
        <v/>
      </c>
    </row>
    <row r="252" spans="1:17" x14ac:dyDescent="0.25">
      <c r="A252" s="47"/>
      <c r="B252" s="117" t="str">
        <f>IF(AND(G252&lt;&gt;"",H252&gt;0,I252&lt;&gt;"",J252&lt;&gt;0,K252&lt;&gt;0),COUNT($B$11:B251)+1,"")</f>
        <v/>
      </c>
      <c r="C252" s="34"/>
      <c r="D252" s="91"/>
      <c r="E252" s="47"/>
      <c r="F252" s="68"/>
      <c r="G252" s="41"/>
      <c r="H252" s="114"/>
      <c r="I252" s="47"/>
      <c r="J252" s="114"/>
      <c r="K252" s="106" t="str">
        <f t="shared" si="2"/>
        <v/>
      </c>
      <c r="L252" s="98"/>
      <c r="M252" s="98"/>
      <c r="N252" s="34"/>
      <c r="O252" s="118" t="str">
        <f ca="1">IF(N252="","", INDIRECT("base!"&amp;ADDRESS(MATCH(N252,base!$C$2:'base'!$C$133,0)+1,4,4)))</f>
        <v/>
      </c>
      <c r="P252" s="41"/>
      <c r="Q252" s="118" t="str">
        <f ca="1">IF(P252="","", INDIRECT("base!"&amp;ADDRESS(MATCH(CONCATENATE(N252,"|",P252),base!$G$2:'base'!$G$1817,0)+1,6,4)))</f>
        <v/>
      </c>
    </row>
    <row r="253" spans="1:17" x14ac:dyDescent="0.25">
      <c r="A253" s="47"/>
      <c r="B253" s="117" t="str">
        <f>IF(AND(G253&lt;&gt;"",H253&gt;0,I253&lt;&gt;"",J253&lt;&gt;0,K253&lt;&gt;0),COUNT($B$11:B252)+1,"")</f>
        <v/>
      </c>
      <c r="C253" s="34"/>
      <c r="D253" s="91"/>
      <c r="E253" s="47"/>
      <c r="F253" s="68"/>
      <c r="G253" s="41"/>
      <c r="H253" s="114"/>
      <c r="I253" s="47"/>
      <c r="J253" s="114"/>
      <c r="K253" s="106" t="str">
        <f t="shared" si="2"/>
        <v/>
      </c>
      <c r="L253" s="98"/>
      <c r="M253" s="98"/>
      <c r="N253" s="34"/>
      <c r="O253" s="118" t="str">
        <f ca="1">IF(N253="","", INDIRECT("base!"&amp;ADDRESS(MATCH(N253,base!$C$2:'base'!$C$133,0)+1,4,4)))</f>
        <v/>
      </c>
      <c r="P253" s="41"/>
      <c r="Q253" s="118" t="str">
        <f ca="1">IF(P253="","", INDIRECT("base!"&amp;ADDRESS(MATCH(CONCATENATE(N253,"|",P253),base!$G$2:'base'!$G$1817,0)+1,6,4)))</f>
        <v/>
      </c>
    </row>
    <row r="254" spans="1:17" x14ac:dyDescent="0.25">
      <c r="A254" s="47"/>
      <c r="B254" s="117" t="str">
        <f>IF(AND(G254&lt;&gt;"",H254&gt;0,I254&lt;&gt;"",J254&lt;&gt;0,K254&lt;&gt;0),COUNT($B$11:B253)+1,"")</f>
        <v/>
      </c>
      <c r="C254" s="34"/>
      <c r="D254" s="91"/>
      <c r="E254" s="47"/>
      <c r="F254" s="68"/>
      <c r="G254" s="41"/>
      <c r="H254" s="114"/>
      <c r="I254" s="47"/>
      <c r="J254" s="114"/>
      <c r="K254" s="106" t="str">
        <f t="shared" si="2"/>
        <v/>
      </c>
      <c r="L254" s="98"/>
      <c r="M254" s="98"/>
      <c r="N254" s="34"/>
      <c r="O254" s="118" t="str">
        <f ca="1">IF(N254="","", INDIRECT("base!"&amp;ADDRESS(MATCH(N254,base!$C$2:'base'!$C$133,0)+1,4,4)))</f>
        <v/>
      </c>
      <c r="P254" s="41"/>
      <c r="Q254" s="118" t="str">
        <f ca="1">IF(P254="","", INDIRECT("base!"&amp;ADDRESS(MATCH(CONCATENATE(N254,"|",P254),base!$G$2:'base'!$G$1817,0)+1,6,4)))</f>
        <v/>
      </c>
    </row>
    <row r="255" spans="1:17" x14ac:dyDescent="0.25">
      <c r="A255" s="47"/>
      <c r="B255" s="117" t="str">
        <f>IF(AND(G255&lt;&gt;"",H255&gt;0,I255&lt;&gt;"",J255&lt;&gt;0,K255&lt;&gt;0),COUNT($B$11:B254)+1,"")</f>
        <v/>
      </c>
      <c r="C255" s="34"/>
      <c r="D255" s="91"/>
      <c r="E255" s="47"/>
      <c r="F255" s="68"/>
      <c r="G255" s="41"/>
      <c r="H255" s="114"/>
      <c r="I255" s="47"/>
      <c r="J255" s="114"/>
      <c r="K255" s="106" t="str">
        <f t="shared" si="2"/>
        <v/>
      </c>
      <c r="L255" s="98"/>
      <c r="M255" s="98"/>
      <c r="N255" s="34"/>
      <c r="O255" s="118" t="str">
        <f ca="1">IF(N255="","", INDIRECT("base!"&amp;ADDRESS(MATCH(N255,base!$C$2:'base'!$C$133,0)+1,4,4)))</f>
        <v/>
      </c>
      <c r="P255" s="41"/>
      <c r="Q255" s="118" t="str">
        <f ca="1">IF(P255="","", INDIRECT("base!"&amp;ADDRESS(MATCH(CONCATENATE(N255,"|",P255),base!$G$2:'base'!$G$1817,0)+1,6,4)))</f>
        <v/>
      </c>
    </row>
    <row r="256" spans="1:17" x14ac:dyDescent="0.25">
      <c r="A256" s="47"/>
      <c r="B256" s="117" t="str">
        <f>IF(AND(G256&lt;&gt;"",H256&gt;0,I256&lt;&gt;"",J256&lt;&gt;0,K256&lt;&gt;0),COUNT($B$11:B255)+1,"")</f>
        <v/>
      </c>
      <c r="C256" s="34"/>
      <c r="D256" s="91"/>
      <c r="E256" s="47"/>
      <c r="F256" s="68"/>
      <c r="G256" s="41"/>
      <c r="H256" s="114"/>
      <c r="I256" s="47"/>
      <c r="J256" s="114"/>
      <c r="K256" s="106" t="str">
        <f t="shared" si="2"/>
        <v/>
      </c>
      <c r="L256" s="98"/>
      <c r="M256" s="98"/>
      <c r="N256" s="34"/>
      <c r="O256" s="118" t="str">
        <f ca="1">IF(N256="","", INDIRECT("base!"&amp;ADDRESS(MATCH(N256,base!$C$2:'base'!$C$133,0)+1,4,4)))</f>
        <v/>
      </c>
      <c r="P256" s="41"/>
      <c r="Q256" s="118" t="str">
        <f ca="1">IF(P256="","", INDIRECT("base!"&amp;ADDRESS(MATCH(CONCATENATE(N256,"|",P256),base!$G$2:'base'!$G$1817,0)+1,6,4)))</f>
        <v/>
      </c>
    </row>
    <row r="257" spans="1:17" x14ac:dyDescent="0.25">
      <c r="A257" s="47"/>
      <c r="B257" s="117" t="str">
        <f>IF(AND(G257&lt;&gt;"",H257&gt;0,I257&lt;&gt;"",J257&lt;&gt;0,K257&lt;&gt;0),COUNT($B$11:B256)+1,"")</f>
        <v/>
      </c>
      <c r="C257" s="34"/>
      <c r="D257" s="91"/>
      <c r="E257" s="47"/>
      <c r="F257" s="68"/>
      <c r="G257" s="41"/>
      <c r="H257" s="114"/>
      <c r="I257" s="47"/>
      <c r="J257" s="114"/>
      <c r="K257" s="106" t="str">
        <f t="shared" si="2"/>
        <v/>
      </c>
      <c r="L257" s="98"/>
      <c r="M257" s="98"/>
      <c r="N257" s="34"/>
      <c r="O257" s="118" t="str">
        <f ca="1">IF(N257="","", INDIRECT("base!"&amp;ADDRESS(MATCH(N257,base!$C$2:'base'!$C$133,0)+1,4,4)))</f>
        <v/>
      </c>
      <c r="P257" s="41"/>
      <c r="Q257" s="118" t="str">
        <f ca="1">IF(P257="","", INDIRECT("base!"&amp;ADDRESS(MATCH(CONCATENATE(N257,"|",P257),base!$G$2:'base'!$G$1817,0)+1,6,4)))</f>
        <v/>
      </c>
    </row>
    <row r="258" spans="1:17" x14ac:dyDescent="0.25">
      <c r="A258" s="47"/>
      <c r="B258" s="117" t="str">
        <f>IF(AND(G258&lt;&gt;"",H258&gt;0,I258&lt;&gt;"",J258&lt;&gt;0,K258&lt;&gt;0),COUNT($B$11:B257)+1,"")</f>
        <v/>
      </c>
      <c r="C258" s="34"/>
      <c r="D258" s="91"/>
      <c r="E258" s="47"/>
      <c r="F258" s="68"/>
      <c r="G258" s="41"/>
      <c r="H258" s="114"/>
      <c r="I258" s="47"/>
      <c r="J258" s="114"/>
      <c r="K258" s="106" t="str">
        <f t="shared" si="2"/>
        <v/>
      </c>
      <c r="L258" s="98"/>
      <c r="M258" s="98"/>
      <c r="N258" s="34"/>
      <c r="O258" s="118" t="str">
        <f ca="1">IF(N258="","", INDIRECT("base!"&amp;ADDRESS(MATCH(N258,base!$C$2:'base'!$C$133,0)+1,4,4)))</f>
        <v/>
      </c>
      <c r="P258" s="41"/>
      <c r="Q258" s="118" t="str">
        <f ca="1">IF(P258="","", INDIRECT("base!"&amp;ADDRESS(MATCH(CONCATENATE(N258,"|",P258),base!$G$2:'base'!$G$1817,0)+1,6,4)))</f>
        <v/>
      </c>
    </row>
    <row r="259" spans="1:17" x14ac:dyDescent="0.25">
      <c r="A259" s="47"/>
      <c r="B259" s="117" t="str">
        <f>IF(AND(G259&lt;&gt;"",H259&gt;0,I259&lt;&gt;"",J259&lt;&gt;0,K259&lt;&gt;0),COUNT($B$11:B258)+1,"")</f>
        <v/>
      </c>
      <c r="C259" s="34"/>
      <c r="D259" s="91"/>
      <c r="E259" s="47"/>
      <c r="F259" s="68"/>
      <c r="G259" s="41"/>
      <c r="H259" s="114"/>
      <c r="I259" s="47"/>
      <c r="J259" s="114"/>
      <c r="K259" s="106" t="str">
        <f t="shared" si="2"/>
        <v/>
      </c>
      <c r="L259" s="98"/>
      <c r="M259" s="98"/>
      <c r="N259" s="34"/>
      <c r="O259" s="118" t="str">
        <f ca="1">IF(N259="","", INDIRECT("base!"&amp;ADDRESS(MATCH(N259,base!$C$2:'base'!$C$133,0)+1,4,4)))</f>
        <v/>
      </c>
      <c r="P259" s="41"/>
      <c r="Q259" s="118" t="str">
        <f ca="1">IF(P259="","", INDIRECT("base!"&amp;ADDRESS(MATCH(CONCATENATE(N259,"|",P259),base!$G$2:'base'!$G$1817,0)+1,6,4)))</f>
        <v/>
      </c>
    </row>
    <row r="260" spans="1:17" x14ac:dyDescent="0.25">
      <c r="A260" s="47"/>
      <c r="B260" s="117" t="str">
        <f>IF(AND(G260&lt;&gt;"",H260&gt;0,I260&lt;&gt;"",J260&lt;&gt;0,K260&lt;&gt;0),COUNT($B$11:B259)+1,"")</f>
        <v/>
      </c>
      <c r="C260" s="34"/>
      <c r="D260" s="91"/>
      <c r="E260" s="47"/>
      <c r="F260" s="68"/>
      <c r="G260" s="41"/>
      <c r="H260" s="114"/>
      <c r="I260" s="47"/>
      <c r="J260" s="114"/>
      <c r="K260" s="106" t="str">
        <f t="shared" si="2"/>
        <v/>
      </c>
      <c r="L260" s="98"/>
      <c r="M260" s="98"/>
      <c r="N260" s="34"/>
      <c r="O260" s="118" t="str">
        <f ca="1">IF(N260="","", INDIRECT("base!"&amp;ADDRESS(MATCH(N260,base!$C$2:'base'!$C$133,0)+1,4,4)))</f>
        <v/>
      </c>
      <c r="P260" s="41"/>
      <c r="Q260" s="118" t="str">
        <f ca="1">IF(P260="","", INDIRECT("base!"&amp;ADDRESS(MATCH(CONCATENATE(N260,"|",P260),base!$G$2:'base'!$G$1817,0)+1,6,4)))</f>
        <v/>
      </c>
    </row>
    <row r="261" spans="1:17" x14ac:dyDescent="0.25">
      <c r="A261" s="47"/>
      <c r="B261" s="117" t="str">
        <f>IF(AND(G261&lt;&gt;"",H261&gt;0,I261&lt;&gt;"",J261&lt;&gt;0,K261&lt;&gt;0),COUNT($B$11:B260)+1,"")</f>
        <v/>
      </c>
      <c r="C261" s="34"/>
      <c r="D261" s="91"/>
      <c r="E261" s="47"/>
      <c r="F261" s="68"/>
      <c r="G261" s="41"/>
      <c r="H261" s="114"/>
      <c r="I261" s="47"/>
      <c r="J261" s="114"/>
      <c r="K261" s="106" t="str">
        <f t="shared" si="2"/>
        <v/>
      </c>
      <c r="L261" s="98"/>
      <c r="M261" s="98"/>
      <c r="N261" s="34"/>
      <c r="O261" s="118" t="str">
        <f ca="1">IF(N261="","", INDIRECT("base!"&amp;ADDRESS(MATCH(N261,base!$C$2:'base'!$C$133,0)+1,4,4)))</f>
        <v/>
      </c>
      <c r="P261" s="41"/>
      <c r="Q261" s="118" t="str">
        <f ca="1">IF(P261="","", INDIRECT("base!"&amp;ADDRESS(MATCH(CONCATENATE(N261,"|",P261),base!$G$2:'base'!$G$1817,0)+1,6,4)))</f>
        <v/>
      </c>
    </row>
    <row r="262" spans="1:17" x14ac:dyDescent="0.25">
      <c r="A262" s="47"/>
      <c r="B262" s="117" t="str">
        <f>IF(AND(G262&lt;&gt;"",H262&gt;0,I262&lt;&gt;"",J262&lt;&gt;0,K262&lt;&gt;0),COUNT($B$11:B261)+1,"")</f>
        <v/>
      </c>
      <c r="C262" s="34"/>
      <c r="D262" s="91"/>
      <c r="E262" s="47"/>
      <c r="F262" s="68"/>
      <c r="G262" s="41"/>
      <c r="H262" s="114"/>
      <c r="I262" s="47"/>
      <c r="J262" s="114"/>
      <c r="K262" s="106" t="str">
        <f t="shared" si="2"/>
        <v/>
      </c>
      <c r="L262" s="98"/>
      <c r="M262" s="98"/>
      <c r="N262" s="34"/>
      <c r="O262" s="118" t="str">
        <f ca="1">IF(N262="","", INDIRECT("base!"&amp;ADDRESS(MATCH(N262,base!$C$2:'base'!$C$133,0)+1,4,4)))</f>
        <v/>
      </c>
      <c r="P262" s="41"/>
      <c r="Q262" s="118" t="str">
        <f ca="1">IF(P262="","", INDIRECT("base!"&amp;ADDRESS(MATCH(CONCATENATE(N262,"|",P262),base!$G$2:'base'!$G$1817,0)+1,6,4)))</f>
        <v/>
      </c>
    </row>
    <row r="263" spans="1:17" x14ac:dyDescent="0.25">
      <c r="A263" s="47"/>
      <c r="B263" s="117" t="str">
        <f>IF(AND(G263&lt;&gt;"",H263&gt;0,I263&lt;&gt;"",J263&lt;&gt;0,K263&lt;&gt;0),COUNT($B$11:B262)+1,"")</f>
        <v/>
      </c>
      <c r="C263" s="34"/>
      <c r="D263" s="91"/>
      <c r="E263" s="47"/>
      <c r="F263" s="68"/>
      <c r="G263" s="41"/>
      <c r="H263" s="114"/>
      <c r="I263" s="47"/>
      <c r="J263" s="114"/>
      <c r="K263" s="106" t="str">
        <f t="shared" si="2"/>
        <v/>
      </c>
      <c r="L263" s="98"/>
      <c r="M263" s="98"/>
      <c r="N263" s="34"/>
      <c r="O263" s="118" t="str">
        <f ca="1">IF(N263="","", INDIRECT("base!"&amp;ADDRESS(MATCH(N263,base!$C$2:'base'!$C$133,0)+1,4,4)))</f>
        <v/>
      </c>
      <c r="P263" s="41"/>
      <c r="Q263" s="118" t="str">
        <f ca="1">IF(P263="","", INDIRECT("base!"&amp;ADDRESS(MATCH(CONCATENATE(N263,"|",P263),base!$G$2:'base'!$G$1817,0)+1,6,4)))</f>
        <v/>
      </c>
    </row>
    <row r="264" spans="1:17" x14ac:dyDescent="0.25">
      <c r="A264" s="47"/>
      <c r="B264" s="117" t="str">
        <f>IF(AND(G264&lt;&gt;"",H264&gt;0,I264&lt;&gt;"",J264&lt;&gt;0,K264&lt;&gt;0),COUNT($B$11:B263)+1,"")</f>
        <v/>
      </c>
      <c r="C264" s="34"/>
      <c r="D264" s="91"/>
      <c r="E264" s="47"/>
      <c r="F264" s="68"/>
      <c r="G264" s="41"/>
      <c r="H264" s="114"/>
      <c r="I264" s="47"/>
      <c r="J264" s="114"/>
      <c r="K264" s="106" t="str">
        <f t="shared" si="2"/>
        <v/>
      </c>
      <c r="L264" s="98"/>
      <c r="M264" s="98"/>
      <c r="N264" s="34"/>
      <c r="O264" s="118" t="str">
        <f ca="1">IF(N264="","", INDIRECT("base!"&amp;ADDRESS(MATCH(N264,base!$C$2:'base'!$C$133,0)+1,4,4)))</f>
        <v/>
      </c>
      <c r="P264" s="41"/>
      <c r="Q264" s="118" t="str">
        <f ca="1">IF(P264="","", INDIRECT("base!"&amp;ADDRESS(MATCH(CONCATENATE(N264,"|",P264),base!$G$2:'base'!$G$1817,0)+1,6,4)))</f>
        <v/>
      </c>
    </row>
    <row r="265" spans="1:17" x14ac:dyDescent="0.25">
      <c r="A265" s="47"/>
      <c r="B265" s="117" t="str">
        <f>IF(AND(G265&lt;&gt;"",H265&gt;0,I265&lt;&gt;"",J265&lt;&gt;0,K265&lt;&gt;0),COUNT($B$11:B264)+1,"")</f>
        <v/>
      </c>
      <c r="C265" s="34"/>
      <c r="D265" s="91"/>
      <c r="E265" s="47"/>
      <c r="F265" s="68"/>
      <c r="G265" s="41"/>
      <c r="H265" s="114"/>
      <c r="I265" s="47"/>
      <c r="J265" s="114"/>
      <c r="K265" s="106" t="str">
        <f t="shared" si="2"/>
        <v/>
      </c>
      <c r="L265" s="98"/>
      <c r="M265" s="98"/>
      <c r="N265" s="34"/>
      <c r="O265" s="118" t="str">
        <f ca="1">IF(N265="","", INDIRECT("base!"&amp;ADDRESS(MATCH(N265,base!$C$2:'base'!$C$133,0)+1,4,4)))</f>
        <v/>
      </c>
      <c r="P265" s="41"/>
      <c r="Q265" s="118" t="str">
        <f ca="1">IF(P265="","", INDIRECT("base!"&amp;ADDRESS(MATCH(CONCATENATE(N265,"|",P265),base!$G$2:'base'!$G$1817,0)+1,6,4)))</f>
        <v/>
      </c>
    </row>
    <row r="266" spans="1:17" x14ac:dyDescent="0.25">
      <c r="A266" s="47"/>
      <c r="B266" s="117" t="str">
        <f>IF(AND(G266&lt;&gt;"",H266&gt;0,I266&lt;&gt;"",J266&lt;&gt;0,K266&lt;&gt;0),COUNT($B$11:B265)+1,"")</f>
        <v/>
      </c>
      <c r="C266" s="34"/>
      <c r="D266" s="91"/>
      <c r="E266" s="47"/>
      <c r="F266" s="68"/>
      <c r="G266" s="41"/>
      <c r="H266" s="114"/>
      <c r="I266" s="47"/>
      <c r="J266" s="114"/>
      <c r="K266" s="106" t="str">
        <f t="shared" si="2"/>
        <v/>
      </c>
      <c r="L266" s="98"/>
      <c r="M266" s="98"/>
      <c r="N266" s="34"/>
      <c r="O266" s="118" t="str">
        <f ca="1">IF(N266="","", INDIRECT("base!"&amp;ADDRESS(MATCH(N266,base!$C$2:'base'!$C$133,0)+1,4,4)))</f>
        <v/>
      </c>
      <c r="P266" s="41"/>
      <c r="Q266" s="118" t="str">
        <f ca="1">IF(P266="","", INDIRECT("base!"&amp;ADDRESS(MATCH(CONCATENATE(N266,"|",P266),base!$G$2:'base'!$G$1817,0)+1,6,4)))</f>
        <v/>
      </c>
    </row>
    <row r="267" spans="1:17" x14ac:dyDescent="0.25">
      <c r="A267" s="47"/>
      <c r="B267" s="117" t="str">
        <f>IF(AND(G267&lt;&gt;"",H267&gt;0,I267&lt;&gt;"",J267&lt;&gt;0,K267&lt;&gt;0),COUNT($B$11:B266)+1,"")</f>
        <v/>
      </c>
      <c r="C267" s="34"/>
      <c r="D267" s="91"/>
      <c r="E267" s="47"/>
      <c r="F267" s="68"/>
      <c r="G267" s="41"/>
      <c r="H267" s="114"/>
      <c r="I267" s="47"/>
      <c r="J267" s="114"/>
      <c r="K267" s="106" t="str">
        <f t="shared" si="2"/>
        <v/>
      </c>
      <c r="L267" s="98"/>
      <c r="M267" s="98"/>
      <c r="N267" s="34"/>
      <c r="O267" s="118" t="str">
        <f ca="1">IF(N267="","", INDIRECT("base!"&amp;ADDRESS(MATCH(N267,base!$C$2:'base'!$C$133,0)+1,4,4)))</f>
        <v/>
      </c>
      <c r="P267" s="41"/>
      <c r="Q267" s="118" t="str">
        <f ca="1">IF(P267="","", INDIRECT("base!"&amp;ADDRESS(MATCH(CONCATENATE(N267,"|",P267),base!$G$2:'base'!$G$1817,0)+1,6,4)))</f>
        <v/>
      </c>
    </row>
    <row r="268" spans="1:17" x14ac:dyDescent="0.25">
      <c r="A268" s="47"/>
      <c r="B268" s="117" t="str">
        <f>IF(AND(G268&lt;&gt;"",H268&gt;0,I268&lt;&gt;"",J268&lt;&gt;0,K268&lt;&gt;0),COUNT($B$11:B267)+1,"")</f>
        <v/>
      </c>
      <c r="C268" s="34"/>
      <c r="D268" s="91"/>
      <c r="E268" s="47"/>
      <c r="F268" s="68"/>
      <c r="G268" s="41"/>
      <c r="H268" s="114"/>
      <c r="I268" s="47"/>
      <c r="J268" s="114"/>
      <c r="K268" s="106" t="str">
        <f t="shared" si="2"/>
        <v/>
      </c>
      <c r="L268" s="98"/>
      <c r="M268" s="98"/>
      <c r="N268" s="34"/>
      <c r="O268" s="118" t="str">
        <f ca="1">IF(N268="","", INDIRECT("base!"&amp;ADDRESS(MATCH(N268,base!$C$2:'base'!$C$133,0)+1,4,4)))</f>
        <v/>
      </c>
      <c r="P268" s="41"/>
      <c r="Q268" s="118" t="str">
        <f ca="1">IF(P268="","", INDIRECT("base!"&amp;ADDRESS(MATCH(CONCATENATE(N268,"|",P268),base!$G$2:'base'!$G$1817,0)+1,6,4)))</f>
        <v/>
      </c>
    </row>
    <row r="269" spans="1:17" x14ac:dyDescent="0.25">
      <c r="A269" s="47"/>
      <c r="B269" s="117" t="str">
        <f>IF(AND(G269&lt;&gt;"",H269&gt;0,I269&lt;&gt;"",J269&lt;&gt;0,K269&lt;&gt;0),COUNT($B$11:B268)+1,"")</f>
        <v/>
      </c>
      <c r="C269" s="34"/>
      <c r="D269" s="91"/>
      <c r="E269" s="47"/>
      <c r="F269" s="68"/>
      <c r="G269" s="41"/>
      <c r="H269" s="114"/>
      <c r="I269" s="47"/>
      <c r="J269" s="114"/>
      <c r="K269" s="106" t="str">
        <f t="shared" si="2"/>
        <v/>
      </c>
      <c r="L269" s="98"/>
      <c r="M269" s="98"/>
      <c r="N269" s="34"/>
      <c r="O269" s="118" t="str">
        <f ca="1">IF(N269="","", INDIRECT("base!"&amp;ADDRESS(MATCH(N269,base!$C$2:'base'!$C$133,0)+1,4,4)))</f>
        <v/>
      </c>
      <c r="P269" s="41"/>
      <c r="Q269" s="118" t="str">
        <f ca="1">IF(P269="","", INDIRECT("base!"&amp;ADDRESS(MATCH(CONCATENATE(N269,"|",P269),base!$G$2:'base'!$G$1817,0)+1,6,4)))</f>
        <v/>
      </c>
    </row>
    <row r="270" spans="1:17" x14ac:dyDescent="0.25">
      <c r="A270" s="47"/>
      <c r="B270" s="117" t="str">
        <f>IF(AND(G270&lt;&gt;"",H270&gt;0,I270&lt;&gt;"",J270&lt;&gt;0,K270&lt;&gt;0),COUNT($B$11:B269)+1,"")</f>
        <v/>
      </c>
      <c r="C270" s="34"/>
      <c r="D270" s="91"/>
      <c r="E270" s="47"/>
      <c r="F270" s="68"/>
      <c r="G270" s="41"/>
      <c r="H270" s="114"/>
      <c r="I270" s="47"/>
      <c r="J270" s="114"/>
      <c r="K270" s="106" t="str">
        <f t="shared" si="2"/>
        <v/>
      </c>
      <c r="L270" s="98"/>
      <c r="M270" s="98"/>
      <c r="N270" s="34"/>
      <c r="O270" s="118" t="str">
        <f ca="1">IF(N270="","", INDIRECT("base!"&amp;ADDRESS(MATCH(N270,base!$C$2:'base'!$C$133,0)+1,4,4)))</f>
        <v/>
      </c>
      <c r="P270" s="41"/>
      <c r="Q270" s="118" t="str">
        <f ca="1">IF(P270="","", INDIRECT("base!"&amp;ADDRESS(MATCH(CONCATENATE(N270,"|",P270),base!$G$2:'base'!$G$1817,0)+1,6,4)))</f>
        <v/>
      </c>
    </row>
    <row r="271" spans="1:17" x14ac:dyDescent="0.25">
      <c r="A271" s="47"/>
      <c r="B271" s="117" t="str">
        <f>IF(AND(G271&lt;&gt;"",H271&gt;0,I271&lt;&gt;"",J271&lt;&gt;0,K271&lt;&gt;0),COUNT($B$11:B270)+1,"")</f>
        <v/>
      </c>
      <c r="C271" s="34"/>
      <c r="D271" s="91"/>
      <c r="E271" s="47"/>
      <c r="F271" s="68"/>
      <c r="G271" s="41"/>
      <c r="H271" s="114"/>
      <c r="I271" s="47"/>
      <c r="J271" s="114"/>
      <c r="K271" s="106" t="str">
        <f t="shared" si="2"/>
        <v/>
      </c>
      <c r="L271" s="98"/>
      <c r="M271" s="98"/>
      <c r="N271" s="34"/>
      <c r="O271" s="118" t="str">
        <f ca="1">IF(N271="","", INDIRECT("base!"&amp;ADDRESS(MATCH(N271,base!$C$2:'base'!$C$133,0)+1,4,4)))</f>
        <v/>
      </c>
      <c r="P271" s="41"/>
      <c r="Q271" s="118" t="str">
        <f ca="1">IF(P271="","", INDIRECT("base!"&amp;ADDRESS(MATCH(CONCATENATE(N271,"|",P271),base!$G$2:'base'!$G$1817,0)+1,6,4)))</f>
        <v/>
      </c>
    </row>
    <row r="272" spans="1:17" x14ac:dyDescent="0.25">
      <c r="A272" s="47"/>
      <c r="B272" s="117" t="str">
        <f>IF(AND(G272&lt;&gt;"",H272&gt;0,I272&lt;&gt;"",J272&lt;&gt;0,K272&lt;&gt;0),COUNT($B$11:B271)+1,"")</f>
        <v/>
      </c>
      <c r="C272" s="34"/>
      <c r="D272" s="91"/>
      <c r="E272" s="47"/>
      <c r="F272" s="68"/>
      <c r="G272" s="41"/>
      <c r="H272" s="114"/>
      <c r="I272" s="47"/>
      <c r="J272" s="114"/>
      <c r="K272" s="106" t="str">
        <f t="shared" si="2"/>
        <v/>
      </c>
      <c r="L272" s="98"/>
      <c r="M272" s="98"/>
      <c r="N272" s="34"/>
      <c r="O272" s="118" t="str">
        <f ca="1">IF(N272="","", INDIRECT("base!"&amp;ADDRESS(MATCH(N272,base!$C$2:'base'!$C$133,0)+1,4,4)))</f>
        <v/>
      </c>
      <c r="P272" s="41"/>
      <c r="Q272" s="118" t="str">
        <f ca="1">IF(P272="","", INDIRECT("base!"&amp;ADDRESS(MATCH(CONCATENATE(N272,"|",P272),base!$G$2:'base'!$G$1817,0)+1,6,4)))</f>
        <v/>
      </c>
    </row>
    <row r="273" spans="1:17" x14ac:dyDescent="0.25">
      <c r="A273" s="47"/>
      <c r="B273" s="117" t="str">
        <f>IF(AND(G273&lt;&gt;"",H273&gt;0,I273&lt;&gt;"",J273&lt;&gt;0,K273&lt;&gt;0),COUNT($B$11:B272)+1,"")</f>
        <v/>
      </c>
      <c r="C273" s="34"/>
      <c r="D273" s="91"/>
      <c r="E273" s="47"/>
      <c r="F273" s="68"/>
      <c r="G273" s="41"/>
      <c r="H273" s="114"/>
      <c r="I273" s="47"/>
      <c r="J273" s="114"/>
      <c r="K273" s="106" t="str">
        <f t="shared" si="2"/>
        <v/>
      </c>
      <c r="L273" s="98"/>
      <c r="M273" s="98"/>
      <c r="N273" s="34"/>
      <c r="O273" s="118" t="str">
        <f ca="1">IF(N273="","", INDIRECT("base!"&amp;ADDRESS(MATCH(N273,base!$C$2:'base'!$C$133,0)+1,4,4)))</f>
        <v/>
      </c>
      <c r="P273" s="41"/>
      <c r="Q273" s="118" t="str">
        <f ca="1">IF(P273="","", INDIRECT("base!"&amp;ADDRESS(MATCH(CONCATENATE(N273,"|",P273),base!$G$2:'base'!$G$1817,0)+1,6,4)))</f>
        <v/>
      </c>
    </row>
    <row r="274" spans="1:17" x14ac:dyDescent="0.25">
      <c r="A274" s="47"/>
      <c r="B274" s="117" t="str">
        <f>IF(AND(G274&lt;&gt;"",H274&gt;0,I274&lt;&gt;"",J274&lt;&gt;0,K274&lt;&gt;0),COUNT($B$11:B273)+1,"")</f>
        <v/>
      </c>
      <c r="C274" s="34"/>
      <c r="D274" s="91"/>
      <c r="E274" s="47"/>
      <c r="F274" s="68"/>
      <c r="G274" s="41"/>
      <c r="H274" s="114"/>
      <c r="I274" s="47"/>
      <c r="J274" s="114"/>
      <c r="K274" s="106" t="str">
        <f t="shared" si="2"/>
        <v/>
      </c>
      <c r="L274" s="98"/>
      <c r="M274" s="98"/>
      <c r="N274" s="34"/>
      <c r="O274" s="118" t="str">
        <f ca="1">IF(N274="","", INDIRECT("base!"&amp;ADDRESS(MATCH(N274,base!$C$2:'base'!$C$133,0)+1,4,4)))</f>
        <v/>
      </c>
      <c r="P274" s="41"/>
      <c r="Q274" s="118" t="str">
        <f ca="1">IF(P274="","", INDIRECT("base!"&amp;ADDRESS(MATCH(CONCATENATE(N274,"|",P274),base!$G$2:'base'!$G$1817,0)+1,6,4)))</f>
        <v/>
      </c>
    </row>
    <row r="275" spans="1:17" x14ac:dyDescent="0.25">
      <c r="A275" s="47"/>
      <c r="B275" s="117" t="str">
        <f>IF(AND(G275&lt;&gt;"",H275&gt;0,I275&lt;&gt;"",J275&lt;&gt;0,K275&lt;&gt;0),COUNT($B$11:B274)+1,"")</f>
        <v/>
      </c>
      <c r="C275" s="34"/>
      <c r="D275" s="91"/>
      <c r="E275" s="47"/>
      <c r="F275" s="68"/>
      <c r="G275" s="41"/>
      <c r="H275" s="114"/>
      <c r="I275" s="47"/>
      <c r="J275" s="114"/>
      <c r="K275" s="106" t="str">
        <f t="shared" si="2"/>
        <v/>
      </c>
      <c r="L275" s="98"/>
      <c r="M275" s="98"/>
      <c r="N275" s="34"/>
      <c r="O275" s="118" t="str">
        <f ca="1">IF(N275="","", INDIRECT("base!"&amp;ADDRESS(MATCH(N275,base!$C$2:'base'!$C$133,0)+1,4,4)))</f>
        <v/>
      </c>
      <c r="P275" s="41"/>
      <c r="Q275" s="118" t="str">
        <f ca="1">IF(P275="","", INDIRECT("base!"&amp;ADDRESS(MATCH(CONCATENATE(N275,"|",P275),base!$G$2:'base'!$G$1817,0)+1,6,4)))</f>
        <v/>
      </c>
    </row>
    <row r="276" spans="1:17" x14ac:dyDescent="0.25">
      <c r="A276" s="47"/>
      <c r="B276" s="117" t="str">
        <f>IF(AND(G276&lt;&gt;"",H276&gt;0,I276&lt;&gt;"",J276&lt;&gt;0,K276&lt;&gt;0),COUNT($B$11:B275)+1,"")</f>
        <v/>
      </c>
      <c r="C276" s="34"/>
      <c r="D276" s="91"/>
      <c r="E276" s="47"/>
      <c r="F276" s="68"/>
      <c r="G276" s="41"/>
      <c r="H276" s="114"/>
      <c r="I276" s="47"/>
      <c r="J276" s="114"/>
      <c r="K276" s="106" t="str">
        <f t="shared" si="2"/>
        <v/>
      </c>
      <c r="L276" s="98"/>
      <c r="M276" s="98"/>
      <c r="N276" s="34"/>
      <c r="O276" s="118" t="str">
        <f ca="1">IF(N276="","", INDIRECT("base!"&amp;ADDRESS(MATCH(N276,base!$C$2:'base'!$C$133,0)+1,4,4)))</f>
        <v/>
      </c>
      <c r="P276" s="41"/>
      <c r="Q276" s="118" t="str">
        <f ca="1">IF(P276="","", INDIRECT("base!"&amp;ADDRESS(MATCH(CONCATENATE(N276,"|",P276),base!$G$2:'base'!$G$1817,0)+1,6,4)))</f>
        <v/>
      </c>
    </row>
    <row r="277" spans="1:17" x14ac:dyDescent="0.25">
      <c r="A277" s="47"/>
      <c r="B277" s="117" t="str">
        <f>IF(AND(G277&lt;&gt;"",H277&gt;0,I277&lt;&gt;"",J277&lt;&gt;0,K277&lt;&gt;0),COUNT($B$11:B276)+1,"")</f>
        <v/>
      </c>
      <c r="C277" s="34"/>
      <c r="D277" s="91"/>
      <c r="E277" s="47"/>
      <c r="F277" s="68"/>
      <c r="G277" s="41"/>
      <c r="H277" s="114"/>
      <c r="I277" s="47"/>
      <c r="J277" s="114"/>
      <c r="K277" s="106" t="str">
        <f t="shared" si="2"/>
        <v/>
      </c>
      <c r="L277" s="98"/>
      <c r="M277" s="98"/>
      <c r="N277" s="34"/>
      <c r="O277" s="118" t="str">
        <f ca="1">IF(N277="","", INDIRECT("base!"&amp;ADDRESS(MATCH(N277,base!$C$2:'base'!$C$133,0)+1,4,4)))</f>
        <v/>
      </c>
      <c r="P277" s="41"/>
      <c r="Q277" s="118" t="str">
        <f ca="1">IF(P277="","", INDIRECT("base!"&amp;ADDRESS(MATCH(CONCATENATE(N277,"|",P277),base!$G$2:'base'!$G$1817,0)+1,6,4)))</f>
        <v/>
      </c>
    </row>
    <row r="278" spans="1:17" x14ac:dyDescent="0.25">
      <c r="A278" s="47"/>
      <c r="B278" s="117" t="str">
        <f>IF(AND(G278&lt;&gt;"",H278&gt;0,I278&lt;&gt;"",J278&lt;&gt;0,K278&lt;&gt;0),COUNT($B$11:B277)+1,"")</f>
        <v/>
      </c>
      <c r="C278" s="34"/>
      <c r="D278" s="91"/>
      <c r="E278" s="47"/>
      <c r="F278" s="68"/>
      <c r="G278" s="41"/>
      <c r="H278" s="114"/>
      <c r="I278" s="47"/>
      <c r="J278" s="114"/>
      <c r="K278" s="106" t="str">
        <f t="shared" si="2"/>
        <v/>
      </c>
      <c r="L278" s="98"/>
      <c r="M278" s="98"/>
      <c r="N278" s="34"/>
      <c r="O278" s="118" t="str">
        <f ca="1">IF(N278="","", INDIRECT("base!"&amp;ADDRESS(MATCH(N278,base!$C$2:'base'!$C$133,0)+1,4,4)))</f>
        <v/>
      </c>
      <c r="P278" s="41"/>
      <c r="Q278" s="118" t="str">
        <f ca="1">IF(P278="","", INDIRECT("base!"&amp;ADDRESS(MATCH(CONCATENATE(N278,"|",P278),base!$G$2:'base'!$G$1817,0)+1,6,4)))</f>
        <v/>
      </c>
    </row>
    <row r="279" spans="1:17" x14ac:dyDescent="0.25">
      <c r="A279" s="47"/>
      <c r="B279" s="117" t="str">
        <f>IF(AND(G279&lt;&gt;"",H279&gt;0,I279&lt;&gt;"",J279&lt;&gt;0,K279&lt;&gt;0),COUNT($B$11:B278)+1,"")</f>
        <v/>
      </c>
      <c r="C279" s="34"/>
      <c r="D279" s="91"/>
      <c r="E279" s="47"/>
      <c r="F279" s="68"/>
      <c r="G279" s="41"/>
      <c r="H279" s="114"/>
      <c r="I279" s="47"/>
      <c r="J279" s="114"/>
      <c r="K279" s="106" t="str">
        <f t="shared" si="2"/>
        <v/>
      </c>
      <c r="L279" s="98"/>
      <c r="M279" s="98"/>
      <c r="N279" s="34"/>
      <c r="O279" s="118" t="str">
        <f ca="1">IF(N279="","", INDIRECT("base!"&amp;ADDRESS(MATCH(N279,base!$C$2:'base'!$C$133,0)+1,4,4)))</f>
        <v/>
      </c>
      <c r="P279" s="41"/>
      <c r="Q279" s="118" t="str">
        <f ca="1">IF(P279="","", INDIRECT("base!"&amp;ADDRESS(MATCH(CONCATENATE(N279,"|",P279),base!$G$2:'base'!$G$1817,0)+1,6,4)))</f>
        <v/>
      </c>
    </row>
    <row r="280" spans="1:17" x14ac:dyDescent="0.25">
      <c r="A280" s="47"/>
      <c r="B280" s="117" t="str">
        <f>IF(AND(G280&lt;&gt;"",H280&gt;0,I280&lt;&gt;"",J280&lt;&gt;0,K280&lt;&gt;0),COUNT($B$11:B279)+1,"")</f>
        <v/>
      </c>
      <c r="C280" s="34"/>
      <c r="D280" s="91"/>
      <c r="E280" s="47"/>
      <c r="F280" s="68"/>
      <c r="G280" s="41"/>
      <c r="H280" s="114"/>
      <c r="I280" s="47"/>
      <c r="J280" s="114"/>
      <c r="K280" s="106" t="str">
        <f t="shared" si="2"/>
        <v/>
      </c>
      <c r="L280" s="98"/>
      <c r="M280" s="98"/>
      <c r="N280" s="34"/>
      <c r="O280" s="118" t="str">
        <f ca="1">IF(N280="","", INDIRECT("base!"&amp;ADDRESS(MATCH(N280,base!$C$2:'base'!$C$133,0)+1,4,4)))</f>
        <v/>
      </c>
      <c r="P280" s="41"/>
      <c r="Q280" s="118" t="str">
        <f ca="1">IF(P280="","", INDIRECT("base!"&amp;ADDRESS(MATCH(CONCATENATE(N280,"|",P280),base!$G$2:'base'!$G$1817,0)+1,6,4)))</f>
        <v/>
      </c>
    </row>
    <row r="281" spans="1:17" x14ac:dyDescent="0.25">
      <c r="A281" s="47"/>
      <c r="B281" s="117" t="str">
        <f>IF(AND(G281&lt;&gt;"",H281&gt;0,I281&lt;&gt;"",J281&lt;&gt;0,K281&lt;&gt;0),COUNT($B$11:B280)+1,"")</f>
        <v/>
      </c>
      <c r="C281" s="34"/>
      <c r="D281" s="91"/>
      <c r="E281" s="47"/>
      <c r="F281" s="68"/>
      <c r="G281" s="41"/>
      <c r="H281" s="114"/>
      <c r="I281" s="47"/>
      <c r="J281" s="114"/>
      <c r="K281" s="106" t="str">
        <f t="shared" si="2"/>
        <v/>
      </c>
      <c r="L281" s="98"/>
      <c r="M281" s="98"/>
      <c r="N281" s="34"/>
      <c r="O281" s="118" t="str">
        <f ca="1">IF(N281="","", INDIRECT("base!"&amp;ADDRESS(MATCH(N281,base!$C$2:'base'!$C$133,0)+1,4,4)))</f>
        <v/>
      </c>
      <c r="P281" s="41"/>
      <c r="Q281" s="118" t="str">
        <f ca="1">IF(P281="","", INDIRECT("base!"&amp;ADDRESS(MATCH(CONCATENATE(N281,"|",P281),base!$G$2:'base'!$G$1817,0)+1,6,4)))</f>
        <v/>
      </c>
    </row>
    <row r="282" spans="1:17" x14ac:dyDescent="0.25">
      <c r="A282" s="47"/>
      <c r="B282" s="117" t="str">
        <f>IF(AND(G282&lt;&gt;"",H282&gt;0,I282&lt;&gt;"",J282&lt;&gt;0,K282&lt;&gt;0),COUNT($B$11:B281)+1,"")</f>
        <v/>
      </c>
      <c r="C282" s="34"/>
      <c r="D282" s="91"/>
      <c r="E282" s="47"/>
      <c r="F282" s="68"/>
      <c r="G282" s="41"/>
      <c r="H282" s="114"/>
      <c r="I282" s="47"/>
      <c r="J282" s="114"/>
      <c r="K282" s="106" t="str">
        <f t="shared" si="2"/>
        <v/>
      </c>
      <c r="L282" s="98"/>
      <c r="M282" s="98"/>
      <c r="N282" s="34"/>
      <c r="O282" s="118" t="str">
        <f ca="1">IF(N282="","", INDIRECT("base!"&amp;ADDRESS(MATCH(N282,base!$C$2:'base'!$C$133,0)+1,4,4)))</f>
        <v/>
      </c>
      <c r="P282" s="41"/>
      <c r="Q282" s="118" t="str">
        <f ca="1">IF(P282="","", INDIRECT("base!"&amp;ADDRESS(MATCH(CONCATENATE(N282,"|",P282),base!$G$2:'base'!$G$1817,0)+1,6,4)))</f>
        <v/>
      </c>
    </row>
    <row r="283" spans="1:17" x14ac:dyDescent="0.25">
      <c r="A283" s="47"/>
      <c r="B283" s="117" t="str">
        <f>IF(AND(G283&lt;&gt;"",H283&gt;0,I283&lt;&gt;"",J283&lt;&gt;0,K283&lt;&gt;0),COUNT($B$11:B282)+1,"")</f>
        <v/>
      </c>
      <c r="C283" s="34"/>
      <c r="D283" s="91"/>
      <c r="E283" s="47"/>
      <c r="F283" s="68"/>
      <c r="G283" s="41"/>
      <c r="H283" s="114"/>
      <c r="I283" s="47"/>
      <c r="J283" s="114"/>
      <c r="K283" s="106" t="str">
        <f t="shared" si="2"/>
        <v/>
      </c>
      <c r="L283" s="98"/>
      <c r="M283" s="98"/>
      <c r="N283" s="34"/>
      <c r="O283" s="118" t="str">
        <f ca="1">IF(N283="","", INDIRECT("base!"&amp;ADDRESS(MATCH(N283,base!$C$2:'base'!$C$133,0)+1,4,4)))</f>
        <v/>
      </c>
      <c r="P283" s="41"/>
      <c r="Q283" s="118" t="str">
        <f ca="1">IF(P283="","", INDIRECT("base!"&amp;ADDRESS(MATCH(CONCATENATE(N283,"|",P283),base!$G$2:'base'!$G$1817,0)+1,6,4)))</f>
        <v/>
      </c>
    </row>
    <row r="284" spans="1:17" x14ac:dyDescent="0.25">
      <c r="A284" s="47"/>
      <c r="B284" s="117" t="str">
        <f>IF(AND(G284&lt;&gt;"",H284&gt;0,I284&lt;&gt;"",J284&lt;&gt;0,K284&lt;&gt;0),COUNT($B$11:B283)+1,"")</f>
        <v/>
      </c>
      <c r="C284" s="34"/>
      <c r="D284" s="91"/>
      <c r="E284" s="47"/>
      <c r="F284" s="68"/>
      <c r="G284" s="41"/>
      <c r="H284" s="114"/>
      <c r="I284" s="47"/>
      <c r="J284" s="114"/>
      <c r="K284" s="106" t="str">
        <f t="shared" si="2"/>
        <v/>
      </c>
      <c r="L284" s="98"/>
      <c r="M284" s="98"/>
      <c r="N284" s="34"/>
      <c r="O284" s="118" t="str">
        <f ca="1">IF(N284="","", INDIRECT("base!"&amp;ADDRESS(MATCH(N284,base!$C$2:'base'!$C$133,0)+1,4,4)))</f>
        <v/>
      </c>
      <c r="P284" s="41"/>
      <c r="Q284" s="118" t="str">
        <f ca="1">IF(P284="","", INDIRECT("base!"&amp;ADDRESS(MATCH(CONCATENATE(N284,"|",P284),base!$G$2:'base'!$G$1817,0)+1,6,4)))</f>
        <v/>
      </c>
    </row>
    <row r="285" spans="1:17" x14ac:dyDescent="0.25">
      <c r="A285" s="47"/>
      <c r="B285" s="117" t="str">
        <f>IF(AND(G285&lt;&gt;"",H285&gt;0,I285&lt;&gt;"",J285&lt;&gt;0,K285&lt;&gt;0),COUNT($B$11:B284)+1,"")</f>
        <v/>
      </c>
      <c r="C285" s="34"/>
      <c r="D285" s="91"/>
      <c r="E285" s="47"/>
      <c r="F285" s="68"/>
      <c r="G285" s="41"/>
      <c r="H285" s="114"/>
      <c r="I285" s="47"/>
      <c r="J285" s="114"/>
      <c r="K285" s="106" t="str">
        <f t="shared" si="2"/>
        <v/>
      </c>
      <c r="L285" s="98"/>
      <c r="M285" s="98"/>
      <c r="N285" s="34"/>
      <c r="O285" s="118" t="str">
        <f ca="1">IF(N285="","", INDIRECT("base!"&amp;ADDRESS(MATCH(N285,base!$C$2:'base'!$C$133,0)+1,4,4)))</f>
        <v/>
      </c>
      <c r="P285" s="41"/>
      <c r="Q285" s="118" t="str">
        <f ca="1">IF(P285="","", INDIRECT("base!"&amp;ADDRESS(MATCH(CONCATENATE(N285,"|",P285),base!$G$2:'base'!$G$1817,0)+1,6,4)))</f>
        <v/>
      </c>
    </row>
    <row r="286" spans="1:17" x14ac:dyDescent="0.25">
      <c r="A286" s="47"/>
      <c r="B286" s="117" t="str">
        <f>IF(AND(G286&lt;&gt;"",H286&gt;0,I286&lt;&gt;"",J286&lt;&gt;0,K286&lt;&gt;0),COUNT($B$11:B285)+1,"")</f>
        <v/>
      </c>
      <c r="C286" s="34"/>
      <c r="D286" s="91"/>
      <c r="E286" s="47"/>
      <c r="F286" s="68"/>
      <c r="G286" s="41"/>
      <c r="H286" s="114"/>
      <c r="I286" s="47"/>
      <c r="J286" s="114"/>
      <c r="K286" s="106" t="str">
        <f t="shared" si="2"/>
        <v/>
      </c>
      <c r="L286" s="98"/>
      <c r="M286" s="98"/>
      <c r="N286" s="34"/>
      <c r="O286" s="118" t="str">
        <f ca="1">IF(N286="","", INDIRECT("base!"&amp;ADDRESS(MATCH(N286,base!$C$2:'base'!$C$133,0)+1,4,4)))</f>
        <v/>
      </c>
      <c r="P286" s="41"/>
      <c r="Q286" s="118" t="str">
        <f ca="1">IF(P286="","", INDIRECT("base!"&amp;ADDRESS(MATCH(CONCATENATE(N286,"|",P286),base!$G$2:'base'!$G$1817,0)+1,6,4)))</f>
        <v/>
      </c>
    </row>
    <row r="287" spans="1:17" x14ac:dyDescent="0.25">
      <c r="A287" s="47"/>
      <c r="B287" s="117" t="str">
        <f>IF(AND(G287&lt;&gt;"",H287&gt;0,I287&lt;&gt;"",J287&lt;&gt;0,K287&lt;&gt;0),COUNT($B$11:B286)+1,"")</f>
        <v/>
      </c>
      <c r="C287" s="34"/>
      <c r="D287" s="91"/>
      <c r="E287" s="47"/>
      <c r="F287" s="68"/>
      <c r="G287" s="41"/>
      <c r="H287" s="114"/>
      <c r="I287" s="47"/>
      <c r="J287" s="114"/>
      <c r="K287" s="106" t="str">
        <f t="shared" si="2"/>
        <v/>
      </c>
      <c r="L287" s="98"/>
      <c r="M287" s="98"/>
      <c r="N287" s="34"/>
      <c r="O287" s="118" t="str">
        <f ca="1">IF(N287="","", INDIRECT("base!"&amp;ADDRESS(MATCH(N287,base!$C$2:'base'!$C$133,0)+1,4,4)))</f>
        <v/>
      </c>
      <c r="P287" s="41"/>
      <c r="Q287" s="118" t="str">
        <f ca="1">IF(P287="","", INDIRECT("base!"&amp;ADDRESS(MATCH(CONCATENATE(N287,"|",P287),base!$G$2:'base'!$G$1817,0)+1,6,4)))</f>
        <v/>
      </c>
    </row>
    <row r="288" spans="1:17" x14ac:dyDescent="0.25">
      <c r="A288" s="47"/>
      <c r="B288" s="117" t="str">
        <f>IF(AND(G288&lt;&gt;"",H288&gt;0,I288&lt;&gt;"",J288&lt;&gt;0,K288&lt;&gt;0),COUNT($B$11:B287)+1,"")</f>
        <v/>
      </c>
      <c r="C288" s="34"/>
      <c r="D288" s="91"/>
      <c r="E288" s="47"/>
      <c r="F288" s="68"/>
      <c r="G288" s="41"/>
      <c r="H288" s="114"/>
      <c r="I288" s="47"/>
      <c r="J288" s="114"/>
      <c r="K288" s="106" t="str">
        <f t="shared" si="2"/>
        <v/>
      </c>
      <c r="L288" s="98"/>
      <c r="M288" s="98"/>
      <c r="N288" s="34"/>
      <c r="O288" s="118" t="str">
        <f ca="1">IF(N288="","", INDIRECT("base!"&amp;ADDRESS(MATCH(N288,base!$C$2:'base'!$C$133,0)+1,4,4)))</f>
        <v/>
      </c>
      <c r="P288" s="41"/>
      <c r="Q288" s="118" t="str">
        <f ca="1">IF(P288="","", INDIRECT("base!"&amp;ADDRESS(MATCH(CONCATENATE(N288,"|",P288),base!$G$2:'base'!$G$1817,0)+1,6,4)))</f>
        <v/>
      </c>
    </row>
    <row r="289" spans="1:17" x14ac:dyDescent="0.25">
      <c r="A289" s="47"/>
      <c r="B289" s="117" t="str">
        <f>IF(AND(G289&lt;&gt;"",H289&gt;0,I289&lt;&gt;"",J289&lt;&gt;0,K289&lt;&gt;0),COUNT($B$11:B288)+1,"")</f>
        <v/>
      </c>
      <c r="C289" s="34"/>
      <c r="D289" s="91"/>
      <c r="E289" s="47"/>
      <c r="F289" s="68"/>
      <c r="G289" s="41"/>
      <c r="H289" s="114"/>
      <c r="I289" s="47"/>
      <c r="J289" s="114"/>
      <c r="K289" s="106" t="str">
        <f t="shared" si="2"/>
        <v/>
      </c>
      <c r="L289" s="98"/>
      <c r="M289" s="98"/>
      <c r="N289" s="34"/>
      <c r="O289" s="118" t="str">
        <f ca="1">IF(N289="","", INDIRECT("base!"&amp;ADDRESS(MATCH(N289,base!$C$2:'base'!$C$133,0)+1,4,4)))</f>
        <v/>
      </c>
      <c r="P289" s="41"/>
      <c r="Q289" s="118" t="str">
        <f ca="1">IF(P289="","", INDIRECT("base!"&amp;ADDRESS(MATCH(CONCATENATE(N289,"|",P289),base!$G$2:'base'!$G$1817,0)+1,6,4)))</f>
        <v/>
      </c>
    </row>
    <row r="290" spans="1:17" x14ac:dyDescent="0.25">
      <c r="A290" s="47"/>
      <c r="B290" s="117" t="str">
        <f>IF(AND(G290&lt;&gt;"",H290&gt;0,I290&lt;&gt;"",J290&lt;&gt;0,K290&lt;&gt;0),COUNT($B$11:B289)+1,"")</f>
        <v/>
      </c>
      <c r="C290" s="34"/>
      <c r="D290" s="91"/>
      <c r="E290" s="47"/>
      <c r="F290" s="68"/>
      <c r="G290" s="41"/>
      <c r="H290" s="114"/>
      <c r="I290" s="47"/>
      <c r="J290" s="114"/>
      <c r="K290" s="106" t="str">
        <f t="shared" si="2"/>
        <v/>
      </c>
      <c r="L290" s="98"/>
      <c r="M290" s="98"/>
      <c r="N290" s="34"/>
      <c r="O290" s="118" t="str">
        <f ca="1">IF(N290="","", INDIRECT("base!"&amp;ADDRESS(MATCH(N290,base!$C$2:'base'!$C$133,0)+1,4,4)))</f>
        <v/>
      </c>
      <c r="P290" s="41"/>
      <c r="Q290" s="118" t="str">
        <f ca="1">IF(P290="","", INDIRECT("base!"&amp;ADDRESS(MATCH(CONCATENATE(N290,"|",P290),base!$G$2:'base'!$G$1817,0)+1,6,4)))</f>
        <v/>
      </c>
    </row>
    <row r="291" spans="1:17" x14ac:dyDescent="0.25">
      <c r="A291" s="47"/>
      <c r="B291" s="117" t="str">
        <f>IF(AND(G291&lt;&gt;"",H291&gt;0,I291&lt;&gt;"",J291&lt;&gt;0,K291&lt;&gt;0),COUNT($B$11:B290)+1,"")</f>
        <v/>
      </c>
      <c r="C291" s="34"/>
      <c r="D291" s="91"/>
      <c r="E291" s="47"/>
      <c r="F291" s="68"/>
      <c r="G291" s="41"/>
      <c r="H291" s="114"/>
      <c r="I291" s="47"/>
      <c r="J291" s="114"/>
      <c r="K291" s="106" t="str">
        <f t="shared" si="2"/>
        <v/>
      </c>
      <c r="L291" s="98"/>
      <c r="M291" s="98"/>
      <c r="N291" s="34"/>
      <c r="O291" s="118" t="str">
        <f ca="1">IF(N291="","", INDIRECT("base!"&amp;ADDRESS(MATCH(N291,base!$C$2:'base'!$C$133,0)+1,4,4)))</f>
        <v/>
      </c>
      <c r="P291" s="41"/>
      <c r="Q291" s="118" t="str">
        <f ca="1">IF(P291="","", INDIRECT("base!"&amp;ADDRESS(MATCH(CONCATENATE(N291,"|",P291),base!$G$2:'base'!$G$1817,0)+1,6,4)))</f>
        <v/>
      </c>
    </row>
    <row r="292" spans="1:17" x14ac:dyDescent="0.25">
      <c r="A292" s="47"/>
      <c r="B292" s="117" t="str">
        <f>IF(AND(G292&lt;&gt;"",H292&gt;0,I292&lt;&gt;"",J292&lt;&gt;0,K292&lt;&gt;0),COUNT($B$11:B291)+1,"")</f>
        <v/>
      </c>
      <c r="C292" s="34"/>
      <c r="D292" s="91"/>
      <c r="E292" s="47"/>
      <c r="F292" s="68"/>
      <c r="G292" s="41"/>
      <c r="H292" s="114"/>
      <c r="I292" s="47"/>
      <c r="J292" s="114"/>
      <c r="K292" s="106" t="str">
        <f t="shared" si="2"/>
        <v/>
      </c>
      <c r="L292" s="98"/>
      <c r="M292" s="98"/>
      <c r="N292" s="34"/>
      <c r="O292" s="118" t="str">
        <f ca="1">IF(N292="","", INDIRECT("base!"&amp;ADDRESS(MATCH(N292,base!$C$2:'base'!$C$133,0)+1,4,4)))</f>
        <v/>
      </c>
      <c r="P292" s="41"/>
      <c r="Q292" s="118" t="str">
        <f ca="1">IF(P292="","", INDIRECT("base!"&amp;ADDRESS(MATCH(CONCATENATE(N292,"|",P292),base!$G$2:'base'!$G$1817,0)+1,6,4)))</f>
        <v/>
      </c>
    </row>
    <row r="293" spans="1:17" x14ac:dyDescent="0.25">
      <c r="A293" s="47"/>
      <c r="B293" s="117" t="str">
        <f>IF(AND(G293&lt;&gt;"",H293&gt;0,I293&lt;&gt;"",J293&lt;&gt;0,K293&lt;&gt;0),COUNT($B$11:B292)+1,"")</f>
        <v/>
      </c>
      <c r="C293" s="34"/>
      <c r="D293" s="91"/>
      <c r="E293" s="47"/>
      <c r="F293" s="68"/>
      <c r="G293" s="41"/>
      <c r="H293" s="114"/>
      <c r="I293" s="47"/>
      <c r="J293" s="114"/>
      <c r="K293" s="106" t="str">
        <f t="shared" si="2"/>
        <v/>
      </c>
      <c r="L293" s="98"/>
      <c r="M293" s="98"/>
      <c r="N293" s="34"/>
      <c r="O293" s="118" t="str">
        <f ca="1">IF(N293="","", INDIRECT("base!"&amp;ADDRESS(MATCH(N293,base!$C$2:'base'!$C$133,0)+1,4,4)))</f>
        <v/>
      </c>
      <c r="P293" s="41"/>
      <c r="Q293" s="118" t="str">
        <f ca="1">IF(P293="","", INDIRECT("base!"&amp;ADDRESS(MATCH(CONCATENATE(N293,"|",P293),base!$G$2:'base'!$G$1817,0)+1,6,4)))</f>
        <v/>
      </c>
    </row>
    <row r="294" spans="1:17" x14ac:dyDescent="0.25">
      <c r="A294" s="47"/>
      <c r="B294" s="117" t="str">
        <f>IF(AND(G294&lt;&gt;"",H294&gt;0,I294&lt;&gt;"",J294&lt;&gt;0,K294&lt;&gt;0),COUNT($B$11:B293)+1,"")</f>
        <v/>
      </c>
      <c r="C294" s="34"/>
      <c r="D294" s="91"/>
      <c r="E294" s="47"/>
      <c r="F294" s="68"/>
      <c r="G294" s="41"/>
      <c r="H294" s="114"/>
      <c r="I294" s="47"/>
      <c r="J294" s="114"/>
      <c r="K294" s="106" t="str">
        <f t="shared" si="2"/>
        <v/>
      </c>
      <c r="L294" s="98"/>
      <c r="M294" s="98"/>
      <c r="N294" s="34"/>
      <c r="O294" s="118" t="str">
        <f ca="1">IF(N294="","", INDIRECT("base!"&amp;ADDRESS(MATCH(N294,base!$C$2:'base'!$C$133,0)+1,4,4)))</f>
        <v/>
      </c>
      <c r="P294" s="41"/>
      <c r="Q294" s="118" t="str">
        <f ca="1">IF(P294="","", INDIRECT("base!"&amp;ADDRESS(MATCH(CONCATENATE(N294,"|",P294),base!$G$2:'base'!$G$1817,0)+1,6,4)))</f>
        <v/>
      </c>
    </row>
    <row r="295" spans="1:17" x14ac:dyDescent="0.25">
      <c r="A295" s="47"/>
      <c r="B295" s="117" t="str">
        <f>IF(AND(G295&lt;&gt;"",H295&gt;0,I295&lt;&gt;"",J295&lt;&gt;0,K295&lt;&gt;0),COUNT($B$11:B294)+1,"")</f>
        <v/>
      </c>
      <c r="C295" s="34"/>
      <c r="D295" s="91"/>
      <c r="E295" s="47"/>
      <c r="F295" s="68"/>
      <c r="G295" s="41"/>
      <c r="H295" s="114"/>
      <c r="I295" s="47"/>
      <c r="J295" s="114"/>
      <c r="K295" s="106" t="str">
        <f t="shared" si="2"/>
        <v/>
      </c>
      <c r="L295" s="98"/>
      <c r="M295" s="98"/>
      <c r="N295" s="34"/>
      <c r="O295" s="118" t="str">
        <f ca="1">IF(N295="","", INDIRECT("base!"&amp;ADDRESS(MATCH(N295,base!$C$2:'base'!$C$133,0)+1,4,4)))</f>
        <v/>
      </c>
      <c r="P295" s="41"/>
      <c r="Q295" s="118" t="str">
        <f ca="1">IF(P295="","", INDIRECT("base!"&amp;ADDRESS(MATCH(CONCATENATE(N295,"|",P295),base!$G$2:'base'!$G$1817,0)+1,6,4)))</f>
        <v/>
      </c>
    </row>
    <row r="296" spans="1:17" x14ac:dyDescent="0.25">
      <c r="A296" s="47"/>
      <c r="B296" s="117" t="str">
        <f>IF(AND(G296&lt;&gt;"",H296&gt;0,I296&lt;&gt;"",J296&lt;&gt;0,K296&lt;&gt;0),COUNT($B$11:B295)+1,"")</f>
        <v/>
      </c>
      <c r="C296" s="34"/>
      <c r="D296" s="91"/>
      <c r="E296" s="47"/>
      <c r="F296" s="68"/>
      <c r="G296" s="41"/>
      <c r="H296" s="114"/>
      <c r="I296" s="47"/>
      <c r="J296" s="114"/>
      <c r="K296" s="106" t="str">
        <f t="shared" si="2"/>
        <v/>
      </c>
      <c r="L296" s="98"/>
      <c r="M296" s="98"/>
      <c r="N296" s="34"/>
      <c r="O296" s="118" t="str">
        <f ca="1">IF(N296="","", INDIRECT("base!"&amp;ADDRESS(MATCH(N296,base!$C$2:'base'!$C$133,0)+1,4,4)))</f>
        <v/>
      </c>
      <c r="P296" s="41"/>
      <c r="Q296" s="118" t="str">
        <f ca="1">IF(P296="","", INDIRECT("base!"&amp;ADDRESS(MATCH(CONCATENATE(N296,"|",P296),base!$G$2:'base'!$G$1817,0)+1,6,4)))</f>
        <v/>
      </c>
    </row>
    <row r="297" spans="1:17" x14ac:dyDescent="0.25">
      <c r="A297" s="47"/>
      <c r="B297" s="117" t="str">
        <f>IF(AND(G297&lt;&gt;"",H297&gt;0,I297&lt;&gt;"",J297&lt;&gt;0,K297&lt;&gt;0),COUNT($B$11:B296)+1,"")</f>
        <v/>
      </c>
      <c r="C297" s="34"/>
      <c r="D297" s="91"/>
      <c r="E297" s="47"/>
      <c r="F297" s="68"/>
      <c r="G297" s="41"/>
      <c r="H297" s="114"/>
      <c r="I297" s="47"/>
      <c r="J297" s="114"/>
      <c r="K297" s="106" t="str">
        <f t="shared" si="2"/>
        <v/>
      </c>
      <c r="L297" s="98"/>
      <c r="M297" s="98"/>
      <c r="N297" s="34"/>
      <c r="O297" s="118" t="str">
        <f ca="1">IF(N297="","", INDIRECT("base!"&amp;ADDRESS(MATCH(N297,base!$C$2:'base'!$C$133,0)+1,4,4)))</f>
        <v/>
      </c>
      <c r="P297" s="41"/>
      <c r="Q297" s="118" t="str">
        <f ca="1">IF(P297="","", INDIRECT("base!"&amp;ADDRESS(MATCH(CONCATENATE(N297,"|",P297),base!$G$2:'base'!$G$1817,0)+1,6,4)))</f>
        <v/>
      </c>
    </row>
    <row r="298" spans="1:17" x14ac:dyDescent="0.25">
      <c r="A298" s="47"/>
      <c r="B298" s="117" t="str">
        <f>IF(AND(G298&lt;&gt;"",H298&gt;0,I298&lt;&gt;"",J298&lt;&gt;0,K298&lt;&gt;0),COUNT($B$11:B297)+1,"")</f>
        <v/>
      </c>
      <c r="C298" s="34"/>
      <c r="D298" s="91"/>
      <c r="E298" s="47"/>
      <c r="F298" s="68"/>
      <c r="G298" s="41"/>
      <c r="H298" s="114"/>
      <c r="I298" s="47"/>
      <c r="J298" s="114"/>
      <c r="K298" s="106" t="str">
        <f t="shared" si="2"/>
        <v/>
      </c>
      <c r="L298" s="98"/>
      <c r="M298" s="98"/>
      <c r="N298" s="34"/>
      <c r="O298" s="118" t="str">
        <f ca="1">IF(N298="","", INDIRECT("base!"&amp;ADDRESS(MATCH(N298,base!$C$2:'base'!$C$133,0)+1,4,4)))</f>
        <v/>
      </c>
      <c r="P298" s="41"/>
      <c r="Q298" s="118" t="str">
        <f ca="1">IF(P298="","", INDIRECT("base!"&amp;ADDRESS(MATCH(CONCATENATE(N298,"|",P298),base!$G$2:'base'!$G$1817,0)+1,6,4)))</f>
        <v/>
      </c>
    </row>
    <row r="299" spans="1:17" x14ac:dyDescent="0.25">
      <c r="A299" s="47"/>
      <c r="B299" s="117" t="str">
        <f>IF(AND(G299&lt;&gt;"",H299&gt;0,I299&lt;&gt;"",J299&lt;&gt;0,K299&lt;&gt;0),COUNT($B$11:B298)+1,"")</f>
        <v/>
      </c>
      <c r="C299" s="34"/>
      <c r="D299" s="91"/>
      <c r="E299" s="47"/>
      <c r="F299" s="68"/>
      <c r="G299" s="41"/>
      <c r="H299" s="114"/>
      <c r="I299" s="47"/>
      <c r="J299" s="114"/>
      <c r="K299" s="106" t="str">
        <f t="shared" si="2"/>
        <v/>
      </c>
      <c r="L299" s="98"/>
      <c r="M299" s="98"/>
      <c r="N299" s="34"/>
      <c r="O299" s="118" t="str">
        <f ca="1">IF(N299="","", INDIRECT("base!"&amp;ADDRESS(MATCH(N299,base!$C$2:'base'!$C$133,0)+1,4,4)))</f>
        <v/>
      </c>
      <c r="P299" s="41"/>
      <c r="Q299" s="118" t="str">
        <f ca="1">IF(P299="","", INDIRECT("base!"&amp;ADDRESS(MATCH(CONCATENATE(N299,"|",P299),base!$G$2:'base'!$G$1817,0)+1,6,4)))</f>
        <v/>
      </c>
    </row>
    <row r="300" spans="1:17" x14ac:dyDescent="0.25">
      <c r="A300" s="47"/>
      <c r="B300" s="117" t="str">
        <f>IF(AND(G300&lt;&gt;"",H300&gt;0,I300&lt;&gt;"",J300&lt;&gt;0,K300&lt;&gt;0),COUNT($B$11:B299)+1,"")</f>
        <v/>
      </c>
      <c r="C300" s="34"/>
      <c r="D300" s="91"/>
      <c r="E300" s="47"/>
      <c r="F300" s="68"/>
      <c r="G300" s="41"/>
      <c r="H300" s="114"/>
      <c r="I300" s="47"/>
      <c r="J300" s="114"/>
      <c r="K300" s="106" t="str">
        <f t="shared" si="2"/>
        <v/>
      </c>
      <c r="L300" s="98"/>
      <c r="M300" s="98"/>
      <c r="N300" s="34"/>
      <c r="O300" s="118" t="str">
        <f ca="1">IF(N300="","", INDIRECT("base!"&amp;ADDRESS(MATCH(N300,base!$C$2:'base'!$C$133,0)+1,4,4)))</f>
        <v/>
      </c>
      <c r="P300" s="41"/>
      <c r="Q300" s="118" t="str">
        <f ca="1">IF(P300="","", INDIRECT("base!"&amp;ADDRESS(MATCH(CONCATENATE(N300,"|",P300),base!$G$2:'base'!$G$1817,0)+1,6,4)))</f>
        <v/>
      </c>
    </row>
    <row r="301" spans="1:17" x14ac:dyDescent="0.25">
      <c r="A301" s="47"/>
      <c r="B301" s="117" t="str">
        <f>IF(AND(G301&lt;&gt;"",H301&gt;0,I301&lt;&gt;"",J301&lt;&gt;0,K301&lt;&gt;0),COUNT($B$11:B300)+1,"")</f>
        <v/>
      </c>
      <c r="C301" s="34"/>
      <c r="D301" s="91"/>
      <c r="E301" s="47"/>
      <c r="F301" s="68"/>
      <c r="G301" s="41"/>
      <c r="H301" s="114"/>
      <c r="I301" s="47"/>
      <c r="J301" s="114"/>
      <c r="K301" s="106" t="str">
        <f t="shared" si="2"/>
        <v/>
      </c>
      <c r="L301" s="98"/>
      <c r="M301" s="98"/>
      <c r="N301" s="34"/>
      <c r="O301" s="118" t="str">
        <f ca="1">IF(N301="","", INDIRECT("base!"&amp;ADDRESS(MATCH(N301,base!$C$2:'base'!$C$133,0)+1,4,4)))</f>
        <v/>
      </c>
      <c r="P301" s="41"/>
      <c r="Q301" s="118" t="str">
        <f ca="1">IF(P301="","", INDIRECT("base!"&amp;ADDRESS(MATCH(CONCATENATE(N301,"|",P301),base!$G$2:'base'!$G$1817,0)+1,6,4)))</f>
        <v/>
      </c>
    </row>
    <row r="302" spans="1:17" x14ac:dyDescent="0.25">
      <c r="A302" s="47"/>
      <c r="B302" s="117" t="str">
        <f>IF(AND(G302&lt;&gt;"",H302&gt;0,I302&lt;&gt;"",J302&lt;&gt;0,K302&lt;&gt;0),COUNT($B$11:B301)+1,"")</f>
        <v/>
      </c>
      <c r="C302" s="34"/>
      <c r="D302" s="91"/>
      <c r="E302" s="47"/>
      <c r="F302" s="68"/>
      <c r="G302" s="41"/>
      <c r="H302" s="114"/>
      <c r="I302" s="47"/>
      <c r="J302" s="114"/>
      <c r="K302" s="106" t="str">
        <f t="shared" si="2"/>
        <v/>
      </c>
      <c r="L302" s="98"/>
      <c r="M302" s="98"/>
      <c r="N302" s="34"/>
      <c r="O302" s="118" t="str">
        <f ca="1">IF(N302="","", INDIRECT("base!"&amp;ADDRESS(MATCH(N302,base!$C$2:'base'!$C$133,0)+1,4,4)))</f>
        <v/>
      </c>
      <c r="P302" s="41"/>
      <c r="Q302" s="118" t="str">
        <f ca="1">IF(P302="","", INDIRECT("base!"&amp;ADDRESS(MATCH(CONCATENATE(N302,"|",P302),base!$G$2:'base'!$G$1817,0)+1,6,4)))</f>
        <v/>
      </c>
    </row>
    <row r="303" spans="1:17" x14ac:dyDescent="0.25">
      <c r="A303" s="47"/>
      <c r="B303" s="117" t="str">
        <f>IF(AND(G303&lt;&gt;"",H303&gt;0,I303&lt;&gt;"",J303&lt;&gt;0,K303&lt;&gt;0),COUNT($B$11:B302)+1,"")</f>
        <v/>
      </c>
      <c r="C303" s="34"/>
      <c r="D303" s="91"/>
      <c r="E303" s="47"/>
      <c r="F303" s="68"/>
      <c r="G303" s="41"/>
      <c r="H303" s="114"/>
      <c r="I303" s="47"/>
      <c r="J303" s="114"/>
      <c r="K303" s="106" t="str">
        <f t="shared" si="2"/>
        <v/>
      </c>
      <c r="L303" s="98"/>
      <c r="M303" s="98"/>
      <c r="N303" s="34"/>
      <c r="O303" s="118" t="str">
        <f ca="1">IF(N303="","", INDIRECT("base!"&amp;ADDRESS(MATCH(N303,base!$C$2:'base'!$C$133,0)+1,4,4)))</f>
        <v/>
      </c>
      <c r="P303" s="41"/>
      <c r="Q303" s="118" t="str">
        <f ca="1">IF(P303="","", INDIRECT("base!"&amp;ADDRESS(MATCH(CONCATENATE(N303,"|",P303),base!$G$2:'base'!$G$1817,0)+1,6,4)))</f>
        <v/>
      </c>
    </row>
    <row r="304" spans="1:17" x14ac:dyDescent="0.25">
      <c r="A304" s="47"/>
      <c r="B304" s="117" t="str">
        <f>IF(AND(G304&lt;&gt;"",H304&gt;0,I304&lt;&gt;"",J304&lt;&gt;0,K304&lt;&gt;0),COUNT($B$11:B303)+1,"")</f>
        <v/>
      </c>
      <c r="C304" s="34"/>
      <c r="D304" s="91"/>
      <c r="E304" s="47"/>
      <c r="F304" s="68"/>
      <c r="G304" s="41"/>
      <c r="H304" s="114"/>
      <c r="I304" s="47"/>
      <c r="J304" s="114"/>
      <c r="K304" s="106" t="str">
        <f t="shared" si="2"/>
        <v/>
      </c>
      <c r="L304" s="98"/>
      <c r="M304" s="98"/>
      <c r="N304" s="34"/>
      <c r="O304" s="118" t="str">
        <f ca="1">IF(N304="","", INDIRECT("base!"&amp;ADDRESS(MATCH(N304,base!$C$2:'base'!$C$133,0)+1,4,4)))</f>
        <v/>
      </c>
      <c r="P304" s="41"/>
      <c r="Q304" s="118" t="str">
        <f ca="1">IF(P304="","", INDIRECT("base!"&amp;ADDRESS(MATCH(CONCATENATE(N304,"|",P304),base!$G$2:'base'!$G$1817,0)+1,6,4)))</f>
        <v/>
      </c>
    </row>
    <row r="305" spans="1:17" x14ac:dyDescent="0.25">
      <c r="A305" s="47"/>
      <c r="B305" s="117" t="str">
        <f>IF(AND(G305&lt;&gt;"",H305&gt;0,I305&lt;&gt;"",J305&lt;&gt;0,K305&lt;&gt;0),COUNT($B$11:B304)+1,"")</f>
        <v/>
      </c>
      <c r="C305" s="34"/>
      <c r="D305" s="91"/>
      <c r="E305" s="47"/>
      <c r="F305" s="68"/>
      <c r="G305" s="41"/>
      <c r="H305" s="114"/>
      <c r="I305" s="47"/>
      <c r="J305" s="114"/>
      <c r="K305" s="106" t="str">
        <f t="shared" si="2"/>
        <v/>
      </c>
      <c r="L305" s="98"/>
      <c r="M305" s="98"/>
      <c r="N305" s="34"/>
      <c r="O305" s="118" t="str">
        <f ca="1">IF(N305="","", INDIRECT("base!"&amp;ADDRESS(MATCH(N305,base!$C$2:'base'!$C$133,0)+1,4,4)))</f>
        <v/>
      </c>
      <c r="P305" s="41"/>
      <c r="Q305" s="118" t="str">
        <f ca="1">IF(P305="","", INDIRECT("base!"&amp;ADDRESS(MATCH(CONCATENATE(N305,"|",P305),base!$G$2:'base'!$G$1817,0)+1,6,4)))</f>
        <v/>
      </c>
    </row>
    <row r="306" spans="1:17" x14ac:dyDescent="0.25">
      <c r="A306" s="47"/>
      <c r="B306" s="117" t="str">
        <f>IF(AND(G306&lt;&gt;"",H306&gt;0,I306&lt;&gt;"",J306&lt;&gt;0,K306&lt;&gt;0),COUNT($B$11:B305)+1,"")</f>
        <v/>
      </c>
      <c r="C306" s="34"/>
      <c r="D306" s="91"/>
      <c r="E306" s="47"/>
      <c r="F306" s="68"/>
      <c r="G306" s="41"/>
      <c r="H306" s="114"/>
      <c r="I306" s="47"/>
      <c r="J306" s="114"/>
      <c r="K306" s="106" t="str">
        <f t="shared" ref="K306:K369" si="3">IFERROR(IF(H306*J306&lt;&gt;0,ROUND(ROUND(H306,4)*ROUND(J306,4),2),""),"")</f>
        <v/>
      </c>
      <c r="L306" s="98"/>
      <c r="M306" s="98"/>
      <c r="N306" s="34"/>
      <c r="O306" s="118" t="str">
        <f ca="1">IF(N306="","", INDIRECT("base!"&amp;ADDRESS(MATCH(N306,base!$C$2:'base'!$C$133,0)+1,4,4)))</f>
        <v/>
      </c>
      <c r="P306" s="41"/>
      <c r="Q306" s="118" t="str">
        <f ca="1">IF(P306="","", INDIRECT("base!"&amp;ADDRESS(MATCH(CONCATENATE(N306,"|",P306),base!$G$2:'base'!$G$1817,0)+1,6,4)))</f>
        <v/>
      </c>
    </row>
    <row r="307" spans="1:17" x14ac:dyDescent="0.25">
      <c r="A307" s="47"/>
      <c r="B307" s="117" t="str">
        <f>IF(AND(G307&lt;&gt;"",H307&gt;0,I307&lt;&gt;"",J307&lt;&gt;0,K307&lt;&gt;0),COUNT($B$11:B306)+1,"")</f>
        <v/>
      </c>
      <c r="C307" s="34"/>
      <c r="D307" s="91"/>
      <c r="E307" s="47"/>
      <c r="F307" s="68"/>
      <c r="G307" s="41"/>
      <c r="H307" s="114"/>
      <c r="I307" s="47"/>
      <c r="J307" s="114"/>
      <c r="K307" s="106" t="str">
        <f t="shared" si="3"/>
        <v/>
      </c>
      <c r="L307" s="98"/>
      <c r="M307" s="98"/>
      <c r="N307" s="34"/>
      <c r="O307" s="118" t="str">
        <f ca="1">IF(N307="","", INDIRECT("base!"&amp;ADDRESS(MATCH(N307,base!$C$2:'base'!$C$133,0)+1,4,4)))</f>
        <v/>
      </c>
      <c r="P307" s="41"/>
      <c r="Q307" s="118" t="str">
        <f ca="1">IF(P307="","", INDIRECT("base!"&amp;ADDRESS(MATCH(CONCATENATE(N307,"|",P307),base!$G$2:'base'!$G$1817,0)+1,6,4)))</f>
        <v/>
      </c>
    </row>
    <row r="308" spans="1:17" x14ac:dyDescent="0.25">
      <c r="A308" s="47"/>
      <c r="B308" s="117" t="str">
        <f>IF(AND(G308&lt;&gt;"",H308&gt;0,I308&lt;&gt;"",J308&lt;&gt;0,K308&lt;&gt;0),COUNT($B$11:B307)+1,"")</f>
        <v/>
      </c>
      <c r="C308" s="34"/>
      <c r="D308" s="91"/>
      <c r="E308" s="47"/>
      <c r="F308" s="68"/>
      <c r="G308" s="41"/>
      <c r="H308" s="114"/>
      <c r="I308" s="47"/>
      <c r="J308" s="114"/>
      <c r="K308" s="106" t="str">
        <f t="shared" si="3"/>
        <v/>
      </c>
      <c r="L308" s="98"/>
      <c r="M308" s="98"/>
      <c r="N308" s="34"/>
      <c r="O308" s="118" t="str">
        <f ca="1">IF(N308="","", INDIRECT("base!"&amp;ADDRESS(MATCH(N308,base!$C$2:'base'!$C$133,0)+1,4,4)))</f>
        <v/>
      </c>
      <c r="P308" s="41"/>
      <c r="Q308" s="118" t="str">
        <f ca="1">IF(P308="","", INDIRECT("base!"&amp;ADDRESS(MATCH(CONCATENATE(N308,"|",P308),base!$G$2:'base'!$G$1817,0)+1,6,4)))</f>
        <v/>
      </c>
    </row>
    <row r="309" spans="1:17" x14ac:dyDescent="0.25">
      <c r="A309" s="47"/>
      <c r="B309" s="117" t="str">
        <f>IF(AND(G309&lt;&gt;"",H309&gt;0,I309&lt;&gt;"",J309&lt;&gt;0,K309&lt;&gt;0),COUNT($B$11:B308)+1,"")</f>
        <v/>
      </c>
      <c r="C309" s="34"/>
      <c r="D309" s="91"/>
      <c r="E309" s="47"/>
      <c r="F309" s="68"/>
      <c r="G309" s="41"/>
      <c r="H309" s="114"/>
      <c r="I309" s="47"/>
      <c r="J309" s="114"/>
      <c r="K309" s="106" t="str">
        <f t="shared" si="3"/>
        <v/>
      </c>
      <c r="L309" s="98"/>
      <c r="M309" s="98"/>
      <c r="N309" s="34"/>
      <c r="O309" s="118" t="str">
        <f ca="1">IF(N309="","", INDIRECT("base!"&amp;ADDRESS(MATCH(N309,base!$C$2:'base'!$C$133,0)+1,4,4)))</f>
        <v/>
      </c>
      <c r="P309" s="41"/>
      <c r="Q309" s="118" t="str">
        <f ca="1">IF(P309="","", INDIRECT("base!"&amp;ADDRESS(MATCH(CONCATENATE(N309,"|",P309),base!$G$2:'base'!$G$1817,0)+1,6,4)))</f>
        <v/>
      </c>
    </row>
    <row r="310" spans="1:17" x14ac:dyDescent="0.25">
      <c r="A310" s="47"/>
      <c r="B310" s="117" t="str">
        <f>IF(AND(G310&lt;&gt;"",H310&gt;0,I310&lt;&gt;"",J310&lt;&gt;0,K310&lt;&gt;0),COUNT($B$11:B309)+1,"")</f>
        <v/>
      </c>
      <c r="C310" s="34"/>
      <c r="D310" s="91"/>
      <c r="E310" s="47"/>
      <c r="F310" s="68"/>
      <c r="G310" s="41"/>
      <c r="H310" s="114"/>
      <c r="I310" s="47"/>
      <c r="J310" s="114"/>
      <c r="K310" s="106" t="str">
        <f t="shared" si="3"/>
        <v/>
      </c>
      <c r="L310" s="98"/>
      <c r="M310" s="98"/>
      <c r="N310" s="34"/>
      <c r="O310" s="118" t="str">
        <f ca="1">IF(N310="","", INDIRECT("base!"&amp;ADDRESS(MATCH(N310,base!$C$2:'base'!$C$133,0)+1,4,4)))</f>
        <v/>
      </c>
      <c r="P310" s="41"/>
      <c r="Q310" s="118" t="str">
        <f ca="1">IF(P310="","", INDIRECT("base!"&amp;ADDRESS(MATCH(CONCATENATE(N310,"|",P310),base!$G$2:'base'!$G$1817,0)+1,6,4)))</f>
        <v/>
      </c>
    </row>
    <row r="311" spans="1:17" x14ac:dyDescent="0.25">
      <c r="A311" s="47"/>
      <c r="B311" s="117" t="str">
        <f>IF(AND(G311&lt;&gt;"",H311&gt;0,I311&lt;&gt;"",J311&lt;&gt;0,K311&lt;&gt;0),COUNT($B$11:B310)+1,"")</f>
        <v/>
      </c>
      <c r="C311" s="34"/>
      <c r="D311" s="91"/>
      <c r="E311" s="47"/>
      <c r="F311" s="68"/>
      <c r="G311" s="41"/>
      <c r="H311" s="114"/>
      <c r="I311" s="47"/>
      <c r="J311" s="114"/>
      <c r="K311" s="106" t="str">
        <f t="shared" si="3"/>
        <v/>
      </c>
      <c r="L311" s="98"/>
      <c r="M311" s="98"/>
      <c r="N311" s="34"/>
      <c r="O311" s="118" t="str">
        <f ca="1">IF(N311="","", INDIRECT("base!"&amp;ADDRESS(MATCH(N311,base!$C$2:'base'!$C$133,0)+1,4,4)))</f>
        <v/>
      </c>
      <c r="P311" s="41"/>
      <c r="Q311" s="118" t="str">
        <f ca="1">IF(P311="","", INDIRECT("base!"&amp;ADDRESS(MATCH(CONCATENATE(N311,"|",P311),base!$G$2:'base'!$G$1817,0)+1,6,4)))</f>
        <v/>
      </c>
    </row>
    <row r="312" spans="1:17" x14ac:dyDescent="0.25">
      <c r="A312" s="47"/>
      <c r="B312" s="117" t="str">
        <f>IF(AND(G312&lt;&gt;"",H312&gt;0,I312&lt;&gt;"",J312&lt;&gt;0,K312&lt;&gt;0),COUNT($B$11:B311)+1,"")</f>
        <v/>
      </c>
      <c r="C312" s="34"/>
      <c r="D312" s="91"/>
      <c r="E312" s="47"/>
      <c r="F312" s="68"/>
      <c r="G312" s="41"/>
      <c r="H312" s="114"/>
      <c r="I312" s="47"/>
      <c r="J312" s="114"/>
      <c r="K312" s="106" t="str">
        <f t="shared" si="3"/>
        <v/>
      </c>
      <c r="L312" s="98"/>
      <c r="M312" s="98"/>
      <c r="N312" s="34"/>
      <c r="O312" s="118" t="str">
        <f ca="1">IF(N312="","", INDIRECT("base!"&amp;ADDRESS(MATCH(N312,base!$C$2:'base'!$C$133,0)+1,4,4)))</f>
        <v/>
      </c>
      <c r="P312" s="41"/>
      <c r="Q312" s="118" t="str">
        <f ca="1">IF(P312="","", INDIRECT("base!"&amp;ADDRESS(MATCH(CONCATENATE(N312,"|",P312),base!$G$2:'base'!$G$1817,0)+1,6,4)))</f>
        <v/>
      </c>
    </row>
    <row r="313" spans="1:17" x14ac:dyDescent="0.25">
      <c r="A313" s="47"/>
      <c r="B313" s="117" t="str">
        <f>IF(AND(G313&lt;&gt;"",H313&gt;0,I313&lt;&gt;"",J313&lt;&gt;0,K313&lt;&gt;0),COUNT($B$11:B312)+1,"")</f>
        <v/>
      </c>
      <c r="C313" s="34"/>
      <c r="D313" s="91"/>
      <c r="E313" s="47"/>
      <c r="F313" s="68"/>
      <c r="G313" s="41"/>
      <c r="H313" s="114"/>
      <c r="I313" s="47"/>
      <c r="J313" s="114"/>
      <c r="K313" s="106" t="str">
        <f t="shared" si="3"/>
        <v/>
      </c>
      <c r="L313" s="98"/>
      <c r="M313" s="98"/>
      <c r="N313" s="34"/>
      <c r="O313" s="118" t="str">
        <f ca="1">IF(N313="","", INDIRECT("base!"&amp;ADDRESS(MATCH(N313,base!$C$2:'base'!$C$133,0)+1,4,4)))</f>
        <v/>
      </c>
      <c r="P313" s="41"/>
      <c r="Q313" s="118" t="str">
        <f ca="1">IF(P313="","", INDIRECT("base!"&amp;ADDRESS(MATCH(CONCATENATE(N313,"|",P313),base!$G$2:'base'!$G$1817,0)+1,6,4)))</f>
        <v/>
      </c>
    </row>
    <row r="314" spans="1:17" x14ac:dyDescent="0.25">
      <c r="A314" s="47"/>
      <c r="B314" s="117" t="str">
        <f>IF(AND(G314&lt;&gt;"",H314&gt;0,I314&lt;&gt;"",J314&lt;&gt;0,K314&lt;&gt;0),COUNT($B$11:B313)+1,"")</f>
        <v/>
      </c>
      <c r="C314" s="34"/>
      <c r="D314" s="91"/>
      <c r="E314" s="47"/>
      <c r="F314" s="68"/>
      <c r="G314" s="41"/>
      <c r="H314" s="114"/>
      <c r="I314" s="47"/>
      <c r="J314" s="114"/>
      <c r="K314" s="106" t="str">
        <f t="shared" si="3"/>
        <v/>
      </c>
      <c r="L314" s="98"/>
      <c r="M314" s="98"/>
      <c r="N314" s="34"/>
      <c r="O314" s="118" t="str">
        <f ca="1">IF(N314="","", INDIRECT("base!"&amp;ADDRESS(MATCH(N314,base!$C$2:'base'!$C$133,0)+1,4,4)))</f>
        <v/>
      </c>
      <c r="P314" s="41"/>
      <c r="Q314" s="118" t="str">
        <f ca="1">IF(P314="","", INDIRECT("base!"&amp;ADDRESS(MATCH(CONCATENATE(N314,"|",P314),base!$G$2:'base'!$G$1817,0)+1,6,4)))</f>
        <v/>
      </c>
    </row>
    <row r="315" spans="1:17" x14ac:dyDescent="0.25">
      <c r="A315" s="47"/>
      <c r="B315" s="117" t="str">
        <f>IF(AND(G315&lt;&gt;"",H315&gt;0,I315&lt;&gt;"",J315&lt;&gt;0,K315&lt;&gt;0),COUNT($B$11:B314)+1,"")</f>
        <v/>
      </c>
      <c r="C315" s="34"/>
      <c r="D315" s="91"/>
      <c r="E315" s="47"/>
      <c r="F315" s="68"/>
      <c r="G315" s="41"/>
      <c r="H315" s="114"/>
      <c r="I315" s="47"/>
      <c r="J315" s="114"/>
      <c r="K315" s="106" t="str">
        <f t="shared" si="3"/>
        <v/>
      </c>
      <c r="L315" s="98"/>
      <c r="M315" s="98"/>
      <c r="N315" s="34"/>
      <c r="O315" s="118" t="str">
        <f ca="1">IF(N315="","", INDIRECT("base!"&amp;ADDRESS(MATCH(N315,base!$C$2:'base'!$C$133,0)+1,4,4)))</f>
        <v/>
      </c>
      <c r="P315" s="41"/>
      <c r="Q315" s="118" t="str">
        <f ca="1">IF(P315="","", INDIRECT("base!"&amp;ADDRESS(MATCH(CONCATENATE(N315,"|",P315),base!$G$2:'base'!$G$1817,0)+1,6,4)))</f>
        <v/>
      </c>
    </row>
    <row r="316" spans="1:17" x14ac:dyDescent="0.25">
      <c r="A316" s="47"/>
      <c r="B316" s="117" t="str">
        <f>IF(AND(G316&lt;&gt;"",H316&gt;0,I316&lt;&gt;"",J316&lt;&gt;0,K316&lt;&gt;0),COUNT($B$11:B315)+1,"")</f>
        <v/>
      </c>
      <c r="C316" s="34"/>
      <c r="D316" s="91"/>
      <c r="E316" s="47"/>
      <c r="F316" s="68"/>
      <c r="G316" s="41"/>
      <c r="H316" s="114"/>
      <c r="I316" s="47"/>
      <c r="J316" s="114"/>
      <c r="K316" s="106" t="str">
        <f t="shared" si="3"/>
        <v/>
      </c>
      <c r="L316" s="98"/>
      <c r="M316" s="98"/>
      <c r="N316" s="34"/>
      <c r="O316" s="118" t="str">
        <f ca="1">IF(N316="","", INDIRECT("base!"&amp;ADDRESS(MATCH(N316,base!$C$2:'base'!$C$133,0)+1,4,4)))</f>
        <v/>
      </c>
      <c r="P316" s="41"/>
      <c r="Q316" s="118" t="str">
        <f ca="1">IF(P316="","", INDIRECT("base!"&amp;ADDRESS(MATCH(CONCATENATE(N316,"|",P316),base!$G$2:'base'!$G$1817,0)+1,6,4)))</f>
        <v/>
      </c>
    </row>
    <row r="317" spans="1:17" x14ac:dyDescent="0.25">
      <c r="A317" s="47"/>
      <c r="B317" s="117" t="str">
        <f>IF(AND(G317&lt;&gt;"",H317&gt;0,I317&lt;&gt;"",J317&lt;&gt;0,K317&lt;&gt;0),COUNT($B$11:B316)+1,"")</f>
        <v/>
      </c>
      <c r="C317" s="34"/>
      <c r="D317" s="91"/>
      <c r="E317" s="47"/>
      <c r="F317" s="68"/>
      <c r="G317" s="41"/>
      <c r="H317" s="114"/>
      <c r="I317" s="47"/>
      <c r="J317" s="114"/>
      <c r="K317" s="106" t="str">
        <f t="shared" si="3"/>
        <v/>
      </c>
      <c r="L317" s="98"/>
      <c r="M317" s="98"/>
      <c r="N317" s="34"/>
      <c r="O317" s="118" t="str">
        <f ca="1">IF(N317="","", INDIRECT("base!"&amp;ADDRESS(MATCH(N317,base!$C$2:'base'!$C$133,0)+1,4,4)))</f>
        <v/>
      </c>
      <c r="P317" s="41"/>
      <c r="Q317" s="118" t="str">
        <f ca="1">IF(P317="","", INDIRECT("base!"&amp;ADDRESS(MATCH(CONCATENATE(N317,"|",P317),base!$G$2:'base'!$G$1817,0)+1,6,4)))</f>
        <v/>
      </c>
    </row>
    <row r="318" spans="1:17" x14ac:dyDescent="0.25">
      <c r="A318" s="47"/>
      <c r="B318" s="117" t="str">
        <f>IF(AND(G318&lt;&gt;"",H318&gt;0,I318&lt;&gt;"",J318&lt;&gt;0,K318&lt;&gt;0),COUNT($B$11:B317)+1,"")</f>
        <v/>
      </c>
      <c r="C318" s="34"/>
      <c r="D318" s="91"/>
      <c r="E318" s="47"/>
      <c r="F318" s="68"/>
      <c r="G318" s="41"/>
      <c r="H318" s="114"/>
      <c r="I318" s="47"/>
      <c r="J318" s="114"/>
      <c r="K318" s="106" t="str">
        <f t="shared" si="3"/>
        <v/>
      </c>
      <c r="L318" s="98"/>
      <c r="M318" s="98"/>
      <c r="N318" s="34"/>
      <c r="O318" s="118" t="str">
        <f ca="1">IF(N318="","", INDIRECT("base!"&amp;ADDRESS(MATCH(N318,base!$C$2:'base'!$C$133,0)+1,4,4)))</f>
        <v/>
      </c>
      <c r="P318" s="41"/>
      <c r="Q318" s="118" t="str">
        <f ca="1">IF(P318="","", INDIRECT("base!"&amp;ADDRESS(MATCH(CONCATENATE(N318,"|",P318),base!$G$2:'base'!$G$1817,0)+1,6,4)))</f>
        <v/>
      </c>
    </row>
    <row r="319" spans="1:17" x14ac:dyDescent="0.25">
      <c r="A319" s="47"/>
      <c r="B319" s="117" t="str">
        <f>IF(AND(G319&lt;&gt;"",H319&gt;0,I319&lt;&gt;"",J319&lt;&gt;0,K319&lt;&gt;0),COUNT($B$11:B318)+1,"")</f>
        <v/>
      </c>
      <c r="C319" s="34"/>
      <c r="D319" s="91"/>
      <c r="E319" s="47"/>
      <c r="F319" s="68"/>
      <c r="G319" s="41"/>
      <c r="H319" s="114"/>
      <c r="I319" s="47"/>
      <c r="J319" s="114"/>
      <c r="K319" s="106" t="str">
        <f t="shared" si="3"/>
        <v/>
      </c>
      <c r="L319" s="98"/>
      <c r="M319" s="98"/>
      <c r="N319" s="34"/>
      <c r="O319" s="118" t="str">
        <f ca="1">IF(N319="","", INDIRECT("base!"&amp;ADDRESS(MATCH(N319,base!$C$2:'base'!$C$133,0)+1,4,4)))</f>
        <v/>
      </c>
      <c r="P319" s="41"/>
      <c r="Q319" s="118" t="str">
        <f ca="1">IF(P319="","", INDIRECT("base!"&amp;ADDRESS(MATCH(CONCATENATE(N319,"|",P319),base!$G$2:'base'!$G$1817,0)+1,6,4)))</f>
        <v/>
      </c>
    </row>
    <row r="320" spans="1:17" x14ac:dyDescent="0.25">
      <c r="A320" s="47"/>
      <c r="B320" s="117" t="str">
        <f>IF(AND(G320&lt;&gt;"",H320&gt;0,I320&lt;&gt;"",J320&lt;&gt;0,K320&lt;&gt;0),COUNT($B$11:B319)+1,"")</f>
        <v/>
      </c>
      <c r="C320" s="34"/>
      <c r="D320" s="91"/>
      <c r="E320" s="47"/>
      <c r="F320" s="68"/>
      <c r="G320" s="41"/>
      <c r="H320" s="114"/>
      <c r="I320" s="47"/>
      <c r="J320" s="114"/>
      <c r="K320" s="106" t="str">
        <f t="shared" si="3"/>
        <v/>
      </c>
      <c r="L320" s="98"/>
      <c r="M320" s="98"/>
      <c r="N320" s="34"/>
      <c r="O320" s="118" t="str">
        <f ca="1">IF(N320="","", INDIRECT("base!"&amp;ADDRESS(MATCH(N320,base!$C$2:'base'!$C$133,0)+1,4,4)))</f>
        <v/>
      </c>
      <c r="P320" s="41"/>
      <c r="Q320" s="118" t="str">
        <f ca="1">IF(P320="","", INDIRECT("base!"&amp;ADDRESS(MATCH(CONCATENATE(N320,"|",P320),base!$G$2:'base'!$G$1817,0)+1,6,4)))</f>
        <v/>
      </c>
    </row>
    <row r="321" spans="1:17" x14ac:dyDescent="0.25">
      <c r="A321" s="47"/>
      <c r="B321" s="117" t="str">
        <f>IF(AND(G321&lt;&gt;"",H321&gt;0,I321&lt;&gt;"",J321&lt;&gt;0,K321&lt;&gt;0),COUNT($B$11:B320)+1,"")</f>
        <v/>
      </c>
      <c r="C321" s="34"/>
      <c r="D321" s="91"/>
      <c r="E321" s="47"/>
      <c r="F321" s="68"/>
      <c r="G321" s="41"/>
      <c r="H321" s="114"/>
      <c r="I321" s="47"/>
      <c r="J321" s="114"/>
      <c r="K321" s="106" t="str">
        <f t="shared" si="3"/>
        <v/>
      </c>
      <c r="L321" s="98"/>
      <c r="M321" s="98"/>
      <c r="N321" s="34"/>
      <c r="O321" s="118" t="str">
        <f ca="1">IF(N321="","", INDIRECT("base!"&amp;ADDRESS(MATCH(N321,base!$C$2:'base'!$C$133,0)+1,4,4)))</f>
        <v/>
      </c>
      <c r="P321" s="41"/>
      <c r="Q321" s="118" t="str">
        <f ca="1">IF(P321="","", INDIRECT("base!"&amp;ADDRESS(MATCH(CONCATENATE(N321,"|",P321),base!$G$2:'base'!$G$1817,0)+1,6,4)))</f>
        <v/>
      </c>
    </row>
    <row r="322" spans="1:17" x14ac:dyDescent="0.25">
      <c r="A322" s="47"/>
      <c r="B322" s="117" t="str">
        <f>IF(AND(G322&lt;&gt;"",H322&gt;0,I322&lt;&gt;"",J322&lt;&gt;0,K322&lt;&gt;0),COUNT($B$11:B321)+1,"")</f>
        <v/>
      </c>
      <c r="C322" s="34"/>
      <c r="D322" s="91"/>
      <c r="E322" s="47"/>
      <c r="F322" s="68"/>
      <c r="G322" s="41"/>
      <c r="H322" s="114"/>
      <c r="I322" s="47"/>
      <c r="J322" s="114"/>
      <c r="K322" s="106" t="str">
        <f t="shared" si="3"/>
        <v/>
      </c>
      <c r="L322" s="98"/>
      <c r="M322" s="98"/>
      <c r="N322" s="34"/>
      <c r="O322" s="118" t="str">
        <f ca="1">IF(N322="","", INDIRECT("base!"&amp;ADDRESS(MATCH(N322,base!$C$2:'base'!$C$133,0)+1,4,4)))</f>
        <v/>
      </c>
      <c r="P322" s="41"/>
      <c r="Q322" s="118" t="str">
        <f ca="1">IF(P322="","", INDIRECT("base!"&amp;ADDRESS(MATCH(CONCATENATE(N322,"|",P322),base!$G$2:'base'!$G$1817,0)+1,6,4)))</f>
        <v/>
      </c>
    </row>
    <row r="323" spans="1:17" x14ac:dyDescent="0.25">
      <c r="A323" s="47"/>
      <c r="B323" s="117" t="str">
        <f>IF(AND(G323&lt;&gt;"",H323&gt;0,I323&lt;&gt;"",J323&lt;&gt;0,K323&lt;&gt;0),COUNT($B$11:B322)+1,"")</f>
        <v/>
      </c>
      <c r="C323" s="34"/>
      <c r="D323" s="91"/>
      <c r="E323" s="47"/>
      <c r="F323" s="68"/>
      <c r="G323" s="41"/>
      <c r="H323" s="114"/>
      <c r="I323" s="47"/>
      <c r="J323" s="114"/>
      <c r="K323" s="106" t="str">
        <f t="shared" si="3"/>
        <v/>
      </c>
      <c r="L323" s="98"/>
      <c r="M323" s="98"/>
      <c r="N323" s="34"/>
      <c r="O323" s="118" t="str">
        <f ca="1">IF(N323="","", INDIRECT("base!"&amp;ADDRESS(MATCH(N323,base!$C$2:'base'!$C$133,0)+1,4,4)))</f>
        <v/>
      </c>
      <c r="P323" s="41"/>
      <c r="Q323" s="118" t="str">
        <f ca="1">IF(P323="","", INDIRECT("base!"&amp;ADDRESS(MATCH(CONCATENATE(N323,"|",P323),base!$G$2:'base'!$G$1817,0)+1,6,4)))</f>
        <v/>
      </c>
    </row>
    <row r="324" spans="1:17" x14ac:dyDescent="0.25">
      <c r="A324" s="47"/>
      <c r="B324" s="117" t="str">
        <f>IF(AND(G324&lt;&gt;"",H324&gt;0,I324&lt;&gt;"",J324&lt;&gt;0,K324&lt;&gt;0),COUNT($B$11:B323)+1,"")</f>
        <v/>
      </c>
      <c r="C324" s="34"/>
      <c r="D324" s="91"/>
      <c r="E324" s="47"/>
      <c r="F324" s="68"/>
      <c r="G324" s="41"/>
      <c r="H324" s="114"/>
      <c r="I324" s="47"/>
      <c r="J324" s="114"/>
      <c r="K324" s="106" t="str">
        <f t="shared" si="3"/>
        <v/>
      </c>
      <c r="L324" s="98"/>
      <c r="M324" s="98"/>
      <c r="N324" s="34"/>
      <c r="O324" s="118" t="str">
        <f ca="1">IF(N324="","", INDIRECT("base!"&amp;ADDRESS(MATCH(N324,base!$C$2:'base'!$C$133,0)+1,4,4)))</f>
        <v/>
      </c>
      <c r="P324" s="41"/>
      <c r="Q324" s="118" t="str">
        <f ca="1">IF(P324="","", INDIRECT("base!"&amp;ADDRESS(MATCH(CONCATENATE(N324,"|",P324),base!$G$2:'base'!$G$1817,0)+1,6,4)))</f>
        <v/>
      </c>
    </row>
    <row r="325" spans="1:17" x14ac:dyDescent="0.25">
      <c r="A325" s="47"/>
      <c r="B325" s="117" t="str">
        <f>IF(AND(G325&lt;&gt;"",H325&gt;0,I325&lt;&gt;"",J325&lt;&gt;0,K325&lt;&gt;0),COUNT($B$11:B324)+1,"")</f>
        <v/>
      </c>
      <c r="C325" s="34"/>
      <c r="D325" s="91"/>
      <c r="E325" s="47"/>
      <c r="F325" s="68"/>
      <c r="G325" s="41"/>
      <c r="H325" s="114"/>
      <c r="I325" s="47"/>
      <c r="J325" s="114"/>
      <c r="K325" s="106" t="str">
        <f t="shared" si="3"/>
        <v/>
      </c>
      <c r="L325" s="98"/>
      <c r="M325" s="98"/>
      <c r="N325" s="34"/>
      <c r="O325" s="118" t="str">
        <f ca="1">IF(N325="","", INDIRECT("base!"&amp;ADDRESS(MATCH(N325,base!$C$2:'base'!$C$133,0)+1,4,4)))</f>
        <v/>
      </c>
      <c r="P325" s="41"/>
      <c r="Q325" s="118" t="str">
        <f ca="1">IF(P325="","", INDIRECT("base!"&amp;ADDRESS(MATCH(CONCATENATE(N325,"|",P325),base!$G$2:'base'!$G$1817,0)+1,6,4)))</f>
        <v/>
      </c>
    </row>
    <row r="326" spans="1:17" x14ac:dyDescent="0.25">
      <c r="A326" s="47"/>
      <c r="B326" s="117" t="str">
        <f>IF(AND(G326&lt;&gt;"",H326&gt;0,I326&lt;&gt;"",J326&lt;&gt;0,K326&lt;&gt;0),COUNT($B$11:B325)+1,"")</f>
        <v/>
      </c>
      <c r="C326" s="34"/>
      <c r="D326" s="91"/>
      <c r="E326" s="47"/>
      <c r="F326" s="68"/>
      <c r="G326" s="41"/>
      <c r="H326" s="114"/>
      <c r="I326" s="47"/>
      <c r="J326" s="114"/>
      <c r="K326" s="106" t="str">
        <f t="shared" si="3"/>
        <v/>
      </c>
      <c r="L326" s="98"/>
      <c r="M326" s="98"/>
      <c r="N326" s="34"/>
      <c r="O326" s="118" t="str">
        <f ca="1">IF(N326="","", INDIRECT("base!"&amp;ADDRESS(MATCH(N326,base!$C$2:'base'!$C$133,0)+1,4,4)))</f>
        <v/>
      </c>
      <c r="P326" s="41"/>
      <c r="Q326" s="118" t="str">
        <f ca="1">IF(P326="","", INDIRECT("base!"&amp;ADDRESS(MATCH(CONCATENATE(N326,"|",P326),base!$G$2:'base'!$G$1817,0)+1,6,4)))</f>
        <v/>
      </c>
    </row>
    <row r="327" spans="1:17" x14ac:dyDescent="0.25">
      <c r="A327" s="47"/>
      <c r="B327" s="117" t="str">
        <f>IF(AND(G327&lt;&gt;"",H327&gt;0,I327&lt;&gt;"",J327&lt;&gt;0,K327&lt;&gt;0),COUNT($B$11:B326)+1,"")</f>
        <v/>
      </c>
      <c r="C327" s="34"/>
      <c r="D327" s="91"/>
      <c r="E327" s="47"/>
      <c r="F327" s="68"/>
      <c r="G327" s="41"/>
      <c r="H327" s="114"/>
      <c r="I327" s="47"/>
      <c r="J327" s="114"/>
      <c r="K327" s="106" t="str">
        <f t="shared" si="3"/>
        <v/>
      </c>
      <c r="L327" s="98"/>
      <c r="M327" s="98"/>
      <c r="N327" s="34"/>
      <c r="O327" s="118" t="str">
        <f ca="1">IF(N327="","", INDIRECT("base!"&amp;ADDRESS(MATCH(N327,base!$C$2:'base'!$C$133,0)+1,4,4)))</f>
        <v/>
      </c>
      <c r="P327" s="41"/>
      <c r="Q327" s="118" t="str">
        <f ca="1">IF(P327="","", INDIRECT("base!"&amp;ADDRESS(MATCH(CONCATENATE(N327,"|",P327),base!$G$2:'base'!$G$1817,0)+1,6,4)))</f>
        <v/>
      </c>
    </row>
    <row r="328" spans="1:17" x14ac:dyDescent="0.25">
      <c r="A328" s="47"/>
      <c r="B328" s="117" t="str">
        <f>IF(AND(G328&lt;&gt;"",H328&gt;0,I328&lt;&gt;"",J328&lt;&gt;0,K328&lt;&gt;0),COUNT($B$11:B327)+1,"")</f>
        <v/>
      </c>
      <c r="C328" s="34"/>
      <c r="D328" s="91"/>
      <c r="E328" s="47"/>
      <c r="F328" s="68"/>
      <c r="G328" s="41"/>
      <c r="H328" s="114"/>
      <c r="I328" s="47"/>
      <c r="J328" s="114"/>
      <c r="K328" s="106" t="str">
        <f t="shared" si="3"/>
        <v/>
      </c>
      <c r="L328" s="98"/>
      <c r="M328" s="98"/>
      <c r="N328" s="34"/>
      <c r="O328" s="118" t="str">
        <f ca="1">IF(N328="","", INDIRECT("base!"&amp;ADDRESS(MATCH(N328,base!$C$2:'base'!$C$133,0)+1,4,4)))</f>
        <v/>
      </c>
      <c r="P328" s="41"/>
      <c r="Q328" s="118" t="str">
        <f ca="1">IF(P328="","", INDIRECT("base!"&amp;ADDRESS(MATCH(CONCATENATE(N328,"|",P328),base!$G$2:'base'!$G$1817,0)+1,6,4)))</f>
        <v/>
      </c>
    </row>
    <row r="329" spans="1:17" x14ac:dyDescent="0.25">
      <c r="A329" s="47"/>
      <c r="B329" s="117" t="str">
        <f>IF(AND(G329&lt;&gt;"",H329&gt;0,I329&lt;&gt;"",J329&lt;&gt;0,K329&lt;&gt;0),COUNT($B$11:B328)+1,"")</f>
        <v/>
      </c>
      <c r="C329" s="34"/>
      <c r="D329" s="91"/>
      <c r="E329" s="47"/>
      <c r="F329" s="68"/>
      <c r="G329" s="41"/>
      <c r="H329" s="114"/>
      <c r="I329" s="47"/>
      <c r="J329" s="114"/>
      <c r="K329" s="106" t="str">
        <f t="shared" si="3"/>
        <v/>
      </c>
      <c r="L329" s="98"/>
      <c r="M329" s="98"/>
      <c r="N329" s="34"/>
      <c r="O329" s="118" t="str">
        <f ca="1">IF(N329="","", INDIRECT("base!"&amp;ADDRESS(MATCH(N329,base!$C$2:'base'!$C$133,0)+1,4,4)))</f>
        <v/>
      </c>
      <c r="P329" s="41"/>
      <c r="Q329" s="118" t="str">
        <f ca="1">IF(P329="","", INDIRECT("base!"&amp;ADDRESS(MATCH(CONCATENATE(N329,"|",P329),base!$G$2:'base'!$G$1817,0)+1,6,4)))</f>
        <v/>
      </c>
    </row>
    <row r="330" spans="1:17" x14ac:dyDescent="0.25">
      <c r="A330" s="47"/>
      <c r="B330" s="117" t="str">
        <f>IF(AND(G330&lt;&gt;"",H330&gt;0,I330&lt;&gt;"",J330&lt;&gt;0,K330&lt;&gt;0),COUNT($B$11:B329)+1,"")</f>
        <v/>
      </c>
      <c r="C330" s="34"/>
      <c r="D330" s="91"/>
      <c r="E330" s="47"/>
      <c r="F330" s="68"/>
      <c r="G330" s="41"/>
      <c r="H330" s="114"/>
      <c r="I330" s="47"/>
      <c r="J330" s="114"/>
      <c r="K330" s="106" t="str">
        <f t="shared" si="3"/>
        <v/>
      </c>
      <c r="L330" s="98"/>
      <c r="M330" s="98"/>
      <c r="N330" s="34"/>
      <c r="O330" s="118" t="str">
        <f ca="1">IF(N330="","", INDIRECT("base!"&amp;ADDRESS(MATCH(N330,base!$C$2:'base'!$C$133,0)+1,4,4)))</f>
        <v/>
      </c>
      <c r="P330" s="41"/>
      <c r="Q330" s="118" t="str">
        <f ca="1">IF(P330="","", INDIRECT("base!"&amp;ADDRESS(MATCH(CONCATENATE(N330,"|",P330),base!$G$2:'base'!$G$1817,0)+1,6,4)))</f>
        <v/>
      </c>
    </row>
    <row r="331" spans="1:17" x14ac:dyDescent="0.25">
      <c r="A331" s="47"/>
      <c r="B331" s="117" t="str">
        <f>IF(AND(G331&lt;&gt;"",H331&gt;0,I331&lt;&gt;"",J331&lt;&gt;0,K331&lt;&gt;0),COUNT($B$11:B330)+1,"")</f>
        <v/>
      </c>
      <c r="C331" s="34"/>
      <c r="D331" s="91"/>
      <c r="E331" s="47"/>
      <c r="F331" s="68"/>
      <c r="G331" s="41"/>
      <c r="H331" s="114"/>
      <c r="I331" s="47"/>
      <c r="J331" s="114"/>
      <c r="K331" s="106" t="str">
        <f t="shared" si="3"/>
        <v/>
      </c>
      <c r="L331" s="98"/>
      <c r="M331" s="98"/>
      <c r="N331" s="34"/>
      <c r="O331" s="118" t="str">
        <f ca="1">IF(N331="","", INDIRECT("base!"&amp;ADDRESS(MATCH(N331,base!$C$2:'base'!$C$133,0)+1,4,4)))</f>
        <v/>
      </c>
      <c r="P331" s="41"/>
      <c r="Q331" s="118" t="str">
        <f ca="1">IF(P331="","", INDIRECT("base!"&amp;ADDRESS(MATCH(CONCATENATE(N331,"|",P331),base!$G$2:'base'!$G$1817,0)+1,6,4)))</f>
        <v/>
      </c>
    </row>
    <row r="332" spans="1:17" x14ac:dyDescent="0.25">
      <c r="A332" s="47"/>
      <c r="B332" s="117" t="str">
        <f>IF(AND(G332&lt;&gt;"",H332&gt;0,I332&lt;&gt;"",J332&lt;&gt;0,K332&lt;&gt;0),COUNT($B$11:B331)+1,"")</f>
        <v/>
      </c>
      <c r="C332" s="34"/>
      <c r="D332" s="91"/>
      <c r="E332" s="47"/>
      <c r="F332" s="68"/>
      <c r="G332" s="41"/>
      <c r="H332" s="114"/>
      <c r="I332" s="47"/>
      <c r="J332" s="114"/>
      <c r="K332" s="106" t="str">
        <f t="shared" si="3"/>
        <v/>
      </c>
      <c r="L332" s="98"/>
      <c r="M332" s="98"/>
      <c r="N332" s="34"/>
      <c r="O332" s="118" t="str">
        <f ca="1">IF(N332="","", INDIRECT("base!"&amp;ADDRESS(MATCH(N332,base!$C$2:'base'!$C$133,0)+1,4,4)))</f>
        <v/>
      </c>
      <c r="P332" s="41"/>
      <c r="Q332" s="118" t="str">
        <f ca="1">IF(P332="","", INDIRECT("base!"&amp;ADDRESS(MATCH(CONCATENATE(N332,"|",P332),base!$G$2:'base'!$G$1817,0)+1,6,4)))</f>
        <v/>
      </c>
    </row>
    <row r="333" spans="1:17" x14ac:dyDescent="0.25">
      <c r="A333" s="47"/>
      <c r="B333" s="117" t="str">
        <f>IF(AND(G333&lt;&gt;"",H333&gt;0,I333&lt;&gt;"",J333&lt;&gt;0,K333&lt;&gt;0),COUNT($B$11:B332)+1,"")</f>
        <v/>
      </c>
      <c r="C333" s="34"/>
      <c r="D333" s="91"/>
      <c r="E333" s="47"/>
      <c r="F333" s="68"/>
      <c r="G333" s="41"/>
      <c r="H333" s="114"/>
      <c r="I333" s="47"/>
      <c r="J333" s="114"/>
      <c r="K333" s="106" t="str">
        <f t="shared" si="3"/>
        <v/>
      </c>
      <c r="L333" s="98"/>
      <c r="M333" s="98"/>
      <c r="N333" s="34"/>
      <c r="O333" s="118" t="str">
        <f ca="1">IF(N333="","", INDIRECT("base!"&amp;ADDRESS(MATCH(N333,base!$C$2:'base'!$C$133,0)+1,4,4)))</f>
        <v/>
      </c>
      <c r="P333" s="41"/>
      <c r="Q333" s="118" t="str">
        <f ca="1">IF(P333="","", INDIRECT("base!"&amp;ADDRESS(MATCH(CONCATENATE(N333,"|",P333),base!$G$2:'base'!$G$1817,0)+1,6,4)))</f>
        <v/>
      </c>
    </row>
    <row r="334" spans="1:17" x14ac:dyDescent="0.25">
      <c r="A334" s="47"/>
      <c r="B334" s="117" t="str">
        <f>IF(AND(G334&lt;&gt;"",H334&gt;0,I334&lt;&gt;"",J334&lt;&gt;0,K334&lt;&gt;0),COUNT($B$11:B333)+1,"")</f>
        <v/>
      </c>
      <c r="C334" s="34"/>
      <c r="D334" s="91"/>
      <c r="E334" s="47"/>
      <c r="F334" s="68"/>
      <c r="G334" s="41"/>
      <c r="H334" s="114"/>
      <c r="I334" s="47"/>
      <c r="J334" s="114"/>
      <c r="K334" s="106" t="str">
        <f t="shared" si="3"/>
        <v/>
      </c>
      <c r="L334" s="98"/>
      <c r="M334" s="98"/>
      <c r="N334" s="34"/>
      <c r="O334" s="118" t="str">
        <f ca="1">IF(N334="","", INDIRECT("base!"&amp;ADDRESS(MATCH(N334,base!$C$2:'base'!$C$133,0)+1,4,4)))</f>
        <v/>
      </c>
      <c r="P334" s="41"/>
      <c r="Q334" s="118" t="str">
        <f ca="1">IF(P334="","", INDIRECT("base!"&amp;ADDRESS(MATCH(CONCATENATE(N334,"|",P334),base!$G$2:'base'!$G$1817,0)+1,6,4)))</f>
        <v/>
      </c>
    </row>
    <row r="335" spans="1:17" x14ac:dyDescent="0.25">
      <c r="A335" s="47"/>
      <c r="B335" s="117" t="str">
        <f>IF(AND(G335&lt;&gt;"",H335&gt;0,I335&lt;&gt;"",J335&lt;&gt;0,K335&lt;&gt;0),COUNT($B$11:B334)+1,"")</f>
        <v/>
      </c>
      <c r="C335" s="34"/>
      <c r="D335" s="91"/>
      <c r="E335" s="47"/>
      <c r="F335" s="68"/>
      <c r="G335" s="41"/>
      <c r="H335" s="114"/>
      <c r="I335" s="47"/>
      <c r="J335" s="114"/>
      <c r="K335" s="106" t="str">
        <f t="shared" si="3"/>
        <v/>
      </c>
      <c r="L335" s="98"/>
      <c r="M335" s="98"/>
      <c r="N335" s="34"/>
      <c r="O335" s="118" t="str">
        <f ca="1">IF(N335="","", INDIRECT("base!"&amp;ADDRESS(MATCH(N335,base!$C$2:'base'!$C$133,0)+1,4,4)))</f>
        <v/>
      </c>
      <c r="P335" s="41"/>
      <c r="Q335" s="118" t="str">
        <f ca="1">IF(P335="","", INDIRECT("base!"&amp;ADDRESS(MATCH(CONCATENATE(N335,"|",P335),base!$G$2:'base'!$G$1817,0)+1,6,4)))</f>
        <v/>
      </c>
    </row>
    <row r="336" spans="1:17" x14ac:dyDescent="0.25">
      <c r="A336" s="47"/>
      <c r="B336" s="117" t="str">
        <f>IF(AND(G336&lt;&gt;"",H336&gt;0,I336&lt;&gt;"",J336&lt;&gt;0,K336&lt;&gt;0),COUNT($B$11:B335)+1,"")</f>
        <v/>
      </c>
      <c r="C336" s="34"/>
      <c r="D336" s="91"/>
      <c r="E336" s="47"/>
      <c r="F336" s="68"/>
      <c r="G336" s="41"/>
      <c r="H336" s="114"/>
      <c r="I336" s="47"/>
      <c r="J336" s="114"/>
      <c r="K336" s="106" t="str">
        <f t="shared" si="3"/>
        <v/>
      </c>
      <c r="L336" s="98"/>
      <c r="M336" s="98"/>
      <c r="N336" s="34"/>
      <c r="O336" s="118" t="str">
        <f ca="1">IF(N336="","", INDIRECT("base!"&amp;ADDRESS(MATCH(N336,base!$C$2:'base'!$C$133,0)+1,4,4)))</f>
        <v/>
      </c>
      <c r="P336" s="41"/>
      <c r="Q336" s="118" t="str">
        <f ca="1">IF(P336="","", INDIRECT("base!"&amp;ADDRESS(MATCH(CONCATENATE(N336,"|",P336),base!$G$2:'base'!$G$1817,0)+1,6,4)))</f>
        <v/>
      </c>
    </row>
    <row r="337" spans="1:17" x14ac:dyDescent="0.25">
      <c r="A337" s="47"/>
      <c r="B337" s="117" t="str">
        <f>IF(AND(G337&lt;&gt;"",H337&gt;0,I337&lt;&gt;"",J337&lt;&gt;0,K337&lt;&gt;0),COUNT($B$11:B336)+1,"")</f>
        <v/>
      </c>
      <c r="C337" s="34"/>
      <c r="D337" s="91"/>
      <c r="E337" s="47"/>
      <c r="F337" s="68"/>
      <c r="G337" s="41"/>
      <c r="H337" s="114"/>
      <c r="I337" s="47"/>
      <c r="J337" s="114"/>
      <c r="K337" s="106" t="str">
        <f t="shared" si="3"/>
        <v/>
      </c>
      <c r="L337" s="98"/>
      <c r="M337" s="98"/>
      <c r="N337" s="34"/>
      <c r="O337" s="118" t="str">
        <f ca="1">IF(N337="","", INDIRECT("base!"&amp;ADDRESS(MATCH(N337,base!$C$2:'base'!$C$133,0)+1,4,4)))</f>
        <v/>
      </c>
      <c r="P337" s="41"/>
      <c r="Q337" s="118" t="str">
        <f ca="1">IF(P337="","", INDIRECT("base!"&amp;ADDRESS(MATCH(CONCATENATE(N337,"|",P337),base!$G$2:'base'!$G$1817,0)+1,6,4)))</f>
        <v/>
      </c>
    </row>
    <row r="338" spans="1:17" x14ac:dyDescent="0.25">
      <c r="A338" s="47"/>
      <c r="B338" s="117" t="str">
        <f>IF(AND(G338&lt;&gt;"",H338&gt;0,I338&lt;&gt;"",J338&lt;&gt;0,K338&lt;&gt;0),COUNT($B$11:B337)+1,"")</f>
        <v/>
      </c>
      <c r="C338" s="34"/>
      <c r="D338" s="91"/>
      <c r="E338" s="47"/>
      <c r="F338" s="68"/>
      <c r="G338" s="41"/>
      <c r="H338" s="114"/>
      <c r="I338" s="47"/>
      <c r="J338" s="114"/>
      <c r="K338" s="106" t="str">
        <f t="shared" si="3"/>
        <v/>
      </c>
      <c r="L338" s="98"/>
      <c r="M338" s="98"/>
      <c r="N338" s="34"/>
      <c r="O338" s="118" t="str">
        <f ca="1">IF(N338="","", INDIRECT("base!"&amp;ADDRESS(MATCH(N338,base!$C$2:'base'!$C$133,0)+1,4,4)))</f>
        <v/>
      </c>
      <c r="P338" s="41"/>
      <c r="Q338" s="118" t="str">
        <f ca="1">IF(P338="","", INDIRECT("base!"&amp;ADDRESS(MATCH(CONCATENATE(N338,"|",P338),base!$G$2:'base'!$G$1817,0)+1,6,4)))</f>
        <v/>
      </c>
    </row>
    <row r="339" spans="1:17" x14ac:dyDescent="0.25">
      <c r="A339" s="47"/>
      <c r="B339" s="117" t="str">
        <f>IF(AND(G339&lt;&gt;"",H339&gt;0,I339&lt;&gt;"",J339&lt;&gt;0,K339&lt;&gt;0),COUNT($B$11:B338)+1,"")</f>
        <v/>
      </c>
      <c r="C339" s="34"/>
      <c r="D339" s="91"/>
      <c r="E339" s="47"/>
      <c r="F339" s="68"/>
      <c r="G339" s="41"/>
      <c r="H339" s="114"/>
      <c r="I339" s="47"/>
      <c r="J339" s="114"/>
      <c r="K339" s="106" t="str">
        <f t="shared" si="3"/>
        <v/>
      </c>
      <c r="L339" s="98"/>
      <c r="M339" s="98"/>
      <c r="N339" s="34"/>
      <c r="O339" s="118" t="str">
        <f ca="1">IF(N339="","", INDIRECT("base!"&amp;ADDRESS(MATCH(N339,base!$C$2:'base'!$C$133,0)+1,4,4)))</f>
        <v/>
      </c>
      <c r="P339" s="41"/>
      <c r="Q339" s="118" t="str">
        <f ca="1">IF(P339="","", INDIRECT("base!"&amp;ADDRESS(MATCH(CONCATENATE(N339,"|",P339),base!$G$2:'base'!$G$1817,0)+1,6,4)))</f>
        <v/>
      </c>
    </row>
    <row r="340" spans="1:17" x14ac:dyDescent="0.25">
      <c r="A340" s="47"/>
      <c r="B340" s="117" t="str">
        <f>IF(AND(G340&lt;&gt;"",H340&gt;0,I340&lt;&gt;"",J340&lt;&gt;0,K340&lt;&gt;0),COUNT($B$11:B339)+1,"")</f>
        <v/>
      </c>
      <c r="C340" s="34"/>
      <c r="D340" s="91"/>
      <c r="E340" s="47"/>
      <c r="F340" s="68"/>
      <c r="G340" s="41"/>
      <c r="H340" s="114"/>
      <c r="I340" s="47"/>
      <c r="J340" s="114"/>
      <c r="K340" s="106" t="str">
        <f t="shared" si="3"/>
        <v/>
      </c>
      <c r="L340" s="98"/>
      <c r="M340" s="98"/>
      <c r="N340" s="34"/>
      <c r="O340" s="118" t="str">
        <f ca="1">IF(N340="","", INDIRECT("base!"&amp;ADDRESS(MATCH(N340,base!$C$2:'base'!$C$133,0)+1,4,4)))</f>
        <v/>
      </c>
      <c r="P340" s="41"/>
      <c r="Q340" s="118" t="str">
        <f ca="1">IF(P340="","", INDIRECT("base!"&amp;ADDRESS(MATCH(CONCATENATE(N340,"|",P340),base!$G$2:'base'!$G$1817,0)+1,6,4)))</f>
        <v/>
      </c>
    </row>
    <row r="341" spans="1:17" x14ac:dyDescent="0.25">
      <c r="A341" s="47"/>
      <c r="B341" s="117" t="str">
        <f>IF(AND(G341&lt;&gt;"",H341&gt;0,I341&lt;&gt;"",J341&lt;&gt;0,K341&lt;&gt;0),COUNT($B$11:B340)+1,"")</f>
        <v/>
      </c>
      <c r="C341" s="34"/>
      <c r="D341" s="91"/>
      <c r="E341" s="47"/>
      <c r="F341" s="68"/>
      <c r="G341" s="41"/>
      <c r="H341" s="114"/>
      <c r="I341" s="47"/>
      <c r="J341" s="114"/>
      <c r="K341" s="106" t="str">
        <f t="shared" si="3"/>
        <v/>
      </c>
      <c r="L341" s="98"/>
      <c r="M341" s="98"/>
      <c r="N341" s="34"/>
      <c r="O341" s="118" t="str">
        <f ca="1">IF(N341="","", INDIRECT("base!"&amp;ADDRESS(MATCH(N341,base!$C$2:'base'!$C$133,0)+1,4,4)))</f>
        <v/>
      </c>
      <c r="P341" s="41"/>
      <c r="Q341" s="118" t="str">
        <f ca="1">IF(P341="","", INDIRECT("base!"&amp;ADDRESS(MATCH(CONCATENATE(N341,"|",P341),base!$G$2:'base'!$G$1817,0)+1,6,4)))</f>
        <v/>
      </c>
    </row>
    <row r="342" spans="1:17" x14ac:dyDescent="0.25">
      <c r="A342" s="47"/>
      <c r="B342" s="117" t="str">
        <f>IF(AND(G342&lt;&gt;"",H342&gt;0,I342&lt;&gt;"",J342&lt;&gt;0,K342&lt;&gt;0),COUNT($B$11:B341)+1,"")</f>
        <v/>
      </c>
      <c r="C342" s="34"/>
      <c r="D342" s="91"/>
      <c r="E342" s="47"/>
      <c r="F342" s="68"/>
      <c r="G342" s="41"/>
      <c r="H342" s="114"/>
      <c r="I342" s="47"/>
      <c r="J342" s="114"/>
      <c r="K342" s="106" t="str">
        <f t="shared" si="3"/>
        <v/>
      </c>
      <c r="L342" s="98"/>
      <c r="M342" s="98"/>
      <c r="N342" s="34"/>
      <c r="O342" s="118" t="str">
        <f ca="1">IF(N342="","", INDIRECT("base!"&amp;ADDRESS(MATCH(N342,base!$C$2:'base'!$C$133,0)+1,4,4)))</f>
        <v/>
      </c>
      <c r="P342" s="41"/>
      <c r="Q342" s="118" t="str">
        <f ca="1">IF(P342="","", INDIRECT("base!"&amp;ADDRESS(MATCH(CONCATENATE(N342,"|",P342),base!$G$2:'base'!$G$1817,0)+1,6,4)))</f>
        <v/>
      </c>
    </row>
    <row r="343" spans="1:17" x14ac:dyDescent="0.25">
      <c r="A343" s="47"/>
      <c r="B343" s="117" t="str">
        <f>IF(AND(G343&lt;&gt;"",H343&gt;0,I343&lt;&gt;"",J343&lt;&gt;0,K343&lt;&gt;0),COUNT($B$11:B342)+1,"")</f>
        <v/>
      </c>
      <c r="C343" s="34"/>
      <c r="D343" s="91"/>
      <c r="E343" s="47"/>
      <c r="F343" s="68"/>
      <c r="G343" s="41"/>
      <c r="H343" s="114"/>
      <c r="I343" s="47"/>
      <c r="J343" s="114"/>
      <c r="K343" s="106" t="str">
        <f t="shared" si="3"/>
        <v/>
      </c>
      <c r="L343" s="98"/>
      <c r="M343" s="98"/>
      <c r="N343" s="34"/>
      <c r="O343" s="118" t="str">
        <f ca="1">IF(N343="","", INDIRECT("base!"&amp;ADDRESS(MATCH(N343,base!$C$2:'base'!$C$133,0)+1,4,4)))</f>
        <v/>
      </c>
      <c r="P343" s="41"/>
      <c r="Q343" s="118" t="str">
        <f ca="1">IF(P343="","", INDIRECT("base!"&amp;ADDRESS(MATCH(CONCATENATE(N343,"|",P343),base!$G$2:'base'!$G$1817,0)+1,6,4)))</f>
        <v/>
      </c>
    </row>
    <row r="344" spans="1:17" x14ac:dyDescent="0.25">
      <c r="A344" s="47"/>
      <c r="B344" s="117" t="str">
        <f>IF(AND(G344&lt;&gt;"",H344&gt;0,I344&lt;&gt;"",J344&lt;&gt;0,K344&lt;&gt;0),COUNT($B$11:B343)+1,"")</f>
        <v/>
      </c>
      <c r="C344" s="34"/>
      <c r="D344" s="91"/>
      <c r="E344" s="47"/>
      <c r="F344" s="68"/>
      <c r="G344" s="41"/>
      <c r="H344" s="114"/>
      <c r="I344" s="47"/>
      <c r="J344" s="114"/>
      <c r="K344" s="106" t="str">
        <f t="shared" si="3"/>
        <v/>
      </c>
      <c r="L344" s="98"/>
      <c r="M344" s="98"/>
      <c r="N344" s="34"/>
      <c r="O344" s="118" t="str">
        <f ca="1">IF(N344="","", INDIRECT("base!"&amp;ADDRESS(MATCH(N344,base!$C$2:'base'!$C$133,0)+1,4,4)))</f>
        <v/>
      </c>
      <c r="P344" s="41"/>
      <c r="Q344" s="118" t="str">
        <f ca="1">IF(P344="","", INDIRECT("base!"&amp;ADDRESS(MATCH(CONCATENATE(N344,"|",P344),base!$G$2:'base'!$G$1817,0)+1,6,4)))</f>
        <v/>
      </c>
    </row>
    <row r="345" spans="1:17" x14ac:dyDescent="0.25">
      <c r="A345" s="47"/>
      <c r="B345" s="117" t="str">
        <f>IF(AND(G345&lt;&gt;"",H345&gt;0,I345&lt;&gt;"",J345&lt;&gt;0,K345&lt;&gt;0),COUNT($B$11:B344)+1,"")</f>
        <v/>
      </c>
      <c r="C345" s="34"/>
      <c r="D345" s="91"/>
      <c r="E345" s="47"/>
      <c r="F345" s="68"/>
      <c r="G345" s="41"/>
      <c r="H345" s="114"/>
      <c r="I345" s="47"/>
      <c r="J345" s="114"/>
      <c r="K345" s="106" t="str">
        <f t="shared" si="3"/>
        <v/>
      </c>
      <c r="L345" s="98"/>
      <c r="M345" s="98"/>
      <c r="N345" s="34"/>
      <c r="O345" s="118" t="str">
        <f ca="1">IF(N345="","", INDIRECT("base!"&amp;ADDRESS(MATCH(N345,base!$C$2:'base'!$C$133,0)+1,4,4)))</f>
        <v/>
      </c>
      <c r="P345" s="41"/>
      <c r="Q345" s="118" t="str">
        <f ca="1">IF(P345="","", INDIRECT("base!"&amp;ADDRESS(MATCH(CONCATENATE(N345,"|",P345),base!$G$2:'base'!$G$1817,0)+1,6,4)))</f>
        <v/>
      </c>
    </row>
    <row r="346" spans="1:17" x14ac:dyDescent="0.25">
      <c r="A346" s="47"/>
      <c r="B346" s="117" t="str">
        <f>IF(AND(G346&lt;&gt;"",H346&gt;0,I346&lt;&gt;"",J346&lt;&gt;0,K346&lt;&gt;0),COUNT($B$11:B345)+1,"")</f>
        <v/>
      </c>
      <c r="C346" s="34"/>
      <c r="D346" s="91"/>
      <c r="E346" s="47"/>
      <c r="F346" s="68"/>
      <c r="G346" s="41"/>
      <c r="H346" s="114"/>
      <c r="I346" s="47"/>
      <c r="J346" s="114"/>
      <c r="K346" s="106" t="str">
        <f t="shared" si="3"/>
        <v/>
      </c>
      <c r="L346" s="98"/>
      <c r="M346" s="98"/>
      <c r="N346" s="34"/>
      <c r="O346" s="118" t="str">
        <f ca="1">IF(N346="","", INDIRECT("base!"&amp;ADDRESS(MATCH(N346,base!$C$2:'base'!$C$133,0)+1,4,4)))</f>
        <v/>
      </c>
      <c r="P346" s="41"/>
      <c r="Q346" s="118" t="str">
        <f ca="1">IF(P346="","", INDIRECT("base!"&amp;ADDRESS(MATCH(CONCATENATE(N346,"|",P346),base!$G$2:'base'!$G$1817,0)+1,6,4)))</f>
        <v/>
      </c>
    </row>
    <row r="347" spans="1:17" x14ac:dyDescent="0.25">
      <c r="A347" s="47"/>
      <c r="B347" s="117" t="str">
        <f>IF(AND(G347&lt;&gt;"",H347&gt;0,I347&lt;&gt;"",J347&lt;&gt;0,K347&lt;&gt;0),COUNT($B$11:B346)+1,"")</f>
        <v/>
      </c>
      <c r="C347" s="34"/>
      <c r="D347" s="91"/>
      <c r="E347" s="47"/>
      <c r="F347" s="68"/>
      <c r="G347" s="41"/>
      <c r="H347" s="114"/>
      <c r="I347" s="47"/>
      <c r="J347" s="114"/>
      <c r="K347" s="106" t="str">
        <f t="shared" si="3"/>
        <v/>
      </c>
      <c r="L347" s="98"/>
      <c r="M347" s="98"/>
      <c r="N347" s="34"/>
      <c r="O347" s="118" t="str">
        <f ca="1">IF(N347="","", INDIRECT("base!"&amp;ADDRESS(MATCH(N347,base!$C$2:'base'!$C$133,0)+1,4,4)))</f>
        <v/>
      </c>
      <c r="P347" s="41"/>
      <c r="Q347" s="118" t="str">
        <f ca="1">IF(P347="","", INDIRECT("base!"&amp;ADDRESS(MATCH(CONCATENATE(N347,"|",P347),base!$G$2:'base'!$G$1817,0)+1,6,4)))</f>
        <v/>
      </c>
    </row>
    <row r="348" spans="1:17" x14ac:dyDescent="0.25">
      <c r="A348" s="47"/>
      <c r="B348" s="117" t="str">
        <f>IF(AND(G348&lt;&gt;"",H348&gt;0,I348&lt;&gt;"",J348&lt;&gt;0,K348&lt;&gt;0),COUNT($B$11:B347)+1,"")</f>
        <v/>
      </c>
      <c r="C348" s="34"/>
      <c r="D348" s="91"/>
      <c r="E348" s="47"/>
      <c r="F348" s="68"/>
      <c r="G348" s="41"/>
      <c r="H348" s="114"/>
      <c r="I348" s="47"/>
      <c r="J348" s="114"/>
      <c r="K348" s="106" t="str">
        <f t="shared" si="3"/>
        <v/>
      </c>
      <c r="L348" s="98"/>
      <c r="M348" s="98"/>
      <c r="N348" s="34"/>
      <c r="O348" s="118" t="str">
        <f ca="1">IF(N348="","", INDIRECT("base!"&amp;ADDRESS(MATCH(N348,base!$C$2:'base'!$C$133,0)+1,4,4)))</f>
        <v/>
      </c>
      <c r="P348" s="41"/>
      <c r="Q348" s="118" t="str">
        <f ca="1">IF(P348="","", INDIRECT("base!"&amp;ADDRESS(MATCH(CONCATENATE(N348,"|",P348),base!$G$2:'base'!$G$1817,0)+1,6,4)))</f>
        <v/>
      </c>
    </row>
    <row r="349" spans="1:17" x14ac:dyDescent="0.25">
      <c r="A349" s="47"/>
      <c r="B349" s="117" t="str">
        <f>IF(AND(G349&lt;&gt;"",H349&gt;0,I349&lt;&gt;"",J349&lt;&gt;0,K349&lt;&gt;0),COUNT($B$11:B348)+1,"")</f>
        <v/>
      </c>
      <c r="C349" s="34"/>
      <c r="D349" s="91"/>
      <c r="E349" s="47"/>
      <c r="F349" s="68"/>
      <c r="G349" s="41"/>
      <c r="H349" s="114"/>
      <c r="I349" s="47"/>
      <c r="J349" s="114"/>
      <c r="K349" s="106" t="str">
        <f t="shared" si="3"/>
        <v/>
      </c>
      <c r="L349" s="98"/>
      <c r="M349" s="98"/>
      <c r="N349" s="34"/>
      <c r="O349" s="118" t="str">
        <f ca="1">IF(N349="","", INDIRECT("base!"&amp;ADDRESS(MATCH(N349,base!$C$2:'base'!$C$133,0)+1,4,4)))</f>
        <v/>
      </c>
      <c r="P349" s="41"/>
      <c r="Q349" s="118" t="str">
        <f ca="1">IF(P349="","", INDIRECT("base!"&amp;ADDRESS(MATCH(CONCATENATE(N349,"|",P349),base!$G$2:'base'!$G$1817,0)+1,6,4)))</f>
        <v/>
      </c>
    </row>
    <row r="350" spans="1:17" x14ac:dyDescent="0.25">
      <c r="A350" s="47"/>
      <c r="B350" s="117" t="str">
        <f>IF(AND(G350&lt;&gt;"",H350&gt;0,I350&lt;&gt;"",J350&lt;&gt;0,K350&lt;&gt;0),COUNT($B$11:B349)+1,"")</f>
        <v/>
      </c>
      <c r="C350" s="34"/>
      <c r="D350" s="91"/>
      <c r="E350" s="47"/>
      <c r="F350" s="68"/>
      <c r="G350" s="41"/>
      <c r="H350" s="114"/>
      <c r="I350" s="47"/>
      <c r="J350" s="114"/>
      <c r="K350" s="106" t="str">
        <f t="shared" si="3"/>
        <v/>
      </c>
      <c r="L350" s="98"/>
      <c r="M350" s="98"/>
      <c r="N350" s="34"/>
      <c r="O350" s="118" t="str">
        <f ca="1">IF(N350="","", INDIRECT("base!"&amp;ADDRESS(MATCH(N350,base!$C$2:'base'!$C$133,0)+1,4,4)))</f>
        <v/>
      </c>
      <c r="P350" s="41"/>
      <c r="Q350" s="118" t="str">
        <f ca="1">IF(P350="","", INDIRECT("base!"&amp;ADDRESS(MATCH(CONCATENATE(N350,"|",P350),base!$G$2:'base'!$G$1817,0)+1,6,4)))</f>
        <v/>
      </c>
    </row>
    <row r="351" spans="1:17" x14ac:dyDescent="0.25">
      <c r="A351" s="47"/>
      <c r="B351" s="117" t="str">
        <f>IF(AND(G351&lt;&gt;"",H351&gt;0,I351&lt;&gt;"",J351&lt;&gt;0,K351&lt;&gt;0),COUNT($B$11:B350)+1,"")</f>
        <v/>
      </c>
      <c r="C351" s="34"/>
      <c r="D351" s="91"/>
      <c r="E351" s="47"/>
      <c r="F351" s="68"/>
      <c r="G351" s="41"/>
      <c r="H351" s="114"/>
      <c r="I351" s="47"/>
      <c r="J351" s="114"/>
      <c r="K351" s="106" t="str">
        <f t="shared" si="3"/>
        <v/>
      </c>
      <c r="L351" s="98"/>
      <c r="M351" s="98"/>
      <c r="N351" s="34"/>
      <c r="O351" s="118" t="str">
        <f ca="1">IF(N351="","", INDIRECT("base!"&amp;ADDRESS(MATCH(N351,base!$C$2:'base'!$C$133,0)+1,4,4)))</f>
        <v/>
      </c>
      <c r="P351" s="41"/>
      <c r="Q351" s="118" t="str">
        <f ca="1">IF(P351="","", INDIRECT("base!"&amp;ADDRESS(MATCH(CONCATENATE(N351,"|",P351),base!$G$2:'base'!$G$1817,0)+1,6,4)))</f>
        <v/>
      </c>
    </row>
    <row r="352" spans="1:17" x14ac:dyDescent="0.25">
      <c r="A352" s="47"/>
      <c r="B352" s="117" t="str">
        <f>IF(AND(G352&lt;&gt;"",H352&gt;0,I352&lt;&gt;"",J352&lt;&gt;0,K352&lt;&gt;0),COUNT($B$11:B351)+1,"")</f>
        <v/>
      </c>
      <c r="C352" s="34"/>
      <c r="D352" s="91"/>
      <c r="E352" s="47"/>
      <c r="F352" s="68"/>
      <c r="G352" s="41"/>
      <c r="H352" s="114"/>
      <c r="I352" s="47"/>
      <c r="J352" s="114"/>
      <c r="K352" s="106" t="str">
        <f t="shared" si="3"/>
        <v/>
      </c>
      <c r="L352" s="98"/>
      <c r="M352" s="98"/>
      <c r="N352" s="34"/>
      <c r="O352" s="118" t="str">
        <f ca="1">IF(N352="","", INDIRECT("base!"&amp;ADDRESS(MATCH(N352,base!$C$2:'base'!$C$133,0)+1,4,4)))</f>
        <v/>
      </c>
      <c r="P352" s="41"/>
      <c r="Q352" s="118" t="str">
        <f ca="1">IF(P352="","", INDIRECT("base!"&amp;ADDRESS(MATCH(CONCATENATE(N352,"|",P352),base!$G$2:'base'!$G$1817,0)+1,6,4)))</f>
        <v/>
      </c>
    </row>
    <row r="353" spans="1:17" x14ac:dyDescent="0.25">
      <c r="A353" s="47"/>
      <c r="B353" s="117" t="str">
        <f>IF(AND(G353&lt;&gt;"",H353&gt;0,I353&lt;&gt;"",J353&lt;&gt;0,K353&lt;&gt;0),COUNT($B$11:B352)+1,"")</f>
        <v/>
      </c>
      <c r="C353" s="34"/>
      <c r="D353" s="91"/>
      <c r="E353" s="47"/>
      <c r="F353" s="68"/>
      <c r="G353" s="41"/>
      <c r="H353" s="114"/>
      <c r="I353" s="47"/>
      <c r="J353" s="114"/>
      <c r="K353" s="106" t="str">
        <f t="shared" si="3"/>
        <v/>
      </c>
      <c r="L353" s="98"/>
      <c r="M353" s="98"/>
      <c r="N353" s="34"/>
      <c r="O353" s="118" t="str">
        <f ca="1">IF(N353="","", INDIRECT("base!"&amp;ADDRESS(MATCH(N353,base!$C$2:'base'!$C$133,0)+1,4,4)))</f>
        <v/>
      </c>
      <c r="P353" s="41"/>
      <c r="Q353" s="118" t="str">
        <f ca="1">IF(P353="","", INDIRECT("base!"&amp;ADDRESS(MATCH(CONCATENATE(N353,"|",P353),base!$G$2:'base'!$G$1817,0)+1,6,4)))</f>
        <v/>
      </c>
    </row>
    <row r="354" spans="1:17" x14ac:dyDescent="0.25">
      <c r="A354" s="47"/>
      <c r="B354" s="117" t="str">
        <f>IF(AND(G354&lt;&gt;"",H354&gt;0,I354&lt;&gt;"",J354&lt;&gt;0,K354&lt;&gt;0),COUNT($B$11:B353)+1,"")</f>
        <v/>
      </c>
      <c r="C354" s="34"/>
      <c r="D354" s="91"/>
      <c r="E354" s="47"/>
      <c r="F354" s="68"/>
      <c r="G354" s="41"/>
      <c r="H354" s="114"/>
      <c r="I354" s="47"/>
      <c r="J354" s="114"/>
      <c r="K354" s="106" t="str">
        <f t="shared" si="3"/>
        <v/>
      </c>
      <c r="L354" s="98"/>
      <c r="M354" s="98"/>
      <c r="N354" s="34"/>
      <c r="O354" s="118" t="str">
        <f ca="1">IF(N354="","", INDIRECT("base!"&amp;ADDRESS(MATCH(N354,base!$C$2:'base'!$C$133,0)+1,4,4)))</f>
        <v/>
      </c>
      <c r="P354" s="41"/>
      <c r="Q354" s="118" t="str">
        <f ca="1">IF(P354="","", INDIRECT("base!"&amp;ADDRESS(MATCH(CONCATENATE(N354,"|",P354),base!$G$2:'base'!$G$1817,0)+1,6,4)))</f>
        <v/>
      </c>
    </row>
    <row r="355" spans="1:17" x14ac:dyDescent="0.25">
      <c r="A355" s="47"/>
      <c r="B355" s="117" t="str">
        <f>IF(AND(G355&lt;&gt;"",H355&gt;0,I355&lt;&gt;"",J355&lt;&gt;0,K355&lt;&gt;0),COUNT($B$11:B354)+1,"")</f>
        <v/>
      </c>
      <c r="C355" s="34"/>
      <c r="D355" s="91"/>
      <c r="E355" s="47"/>
      <c r="F355" s="68"/>
      <c r="G355" s="41"/>
      <c r="H355" s="114"/>
      <c r="I355" s="47"/>
      <c r="J355" s="114"/>
      <c r="K355" s="106" t="str">
        <f t="shared" si="3"/>
        <v/>
      </c>
      <c r="L355" s="98"/>
      <c r="M355" s="98"/>
      <c r="N355" s="34"/>
      <c r="O355" s="118" t="str">
        <f ca="1">IF(N355="","", INDIRECT("base!"&amp;ADDRESS(MATCH(N355,base!$C$2:'base'!$C$133,0)+1,4,4)))</f>
        <v/>
      </c>
      <c r="P355" s="41"/>
      <c r="Q355" s="118" t="str">
        <f ca="1">IF(P355="","", INDIRECT("base!"&amp;ADDRESS(MATCH(CONCATENATE(N355,"|",P355),base!$G$2:'base'!$G$1817,0)+1,6,4)))</f>
        <v/>
      </c>
    </row>
    <row r="356" spans="1:17" x14ac:dyDescent="0.25">
      <c r="A356" s="47"/>
      <c r="B356" s="117" t="str">
        <f>IF(AND(G356&lt;&gt;"",H356&gt;0,I356&lt;&gt;"",J356&lt;&gt;0,K356&lt;&gt;0),COUNT($B$11:B355)+1,"")</f>
        <v/>
      </c>
      <c r="C356" s="34"/>
      <c r="D356" s="91"/>
      <c r="E356" s="47"/>
      <c r="F356" s="68"/>
      <c r="G356" s="41"/>
      <c r="H356" s="114"/>
      <c r="I356" s="47"/>
      <c r="J356" s="114"/>
      <c r="K356" s="106" t="str">
        <f t="shared" si="3"/>
        <v/>
      </c>
      <c r="L356" s="98"/>
      <c r="M356" s="98"/>
      <c r="N356" s="34"/>
      <c r="O356" s="118" t="str">
        <f ca="1">IF(N356="","", INDIRECT("base!"&amp;ADDRESS(MATCH(N356,base!$C$2:'base'!$C$133,0)+1,4,4)))</f>
        <v/>
      </c>
      <c r="P356" s="41"/>
      <c r="Q356" s="118" t="str">
        <f ca="1">IF(P356="","", INDIRECT("base!"&amp;ADDRESS(MATCH(CONCATENATE(N356,"|",P356),base!$G$2:'base'!$G$1817,0)+1,6,4)))</f>
        <v/>
      </c>
    </row>
    <row r="357" spans="1:17" x14ac:dyDescent="0.25">
      <c r="A357" s="47"/>
      <c r="B357" s="117" t="str">
        <f>IF(AND(G357&lt;&gt;"",H357&gt;0,I357&lt;&gt;"",J357&lt;&gt;0,K357&lt;&gt;0),COUNT($B$11:B356)+1,"")</f>
        <v/>
      </c>
      <c r="C357" s="34"/>
      <c r="D357" s="91"/>
      <c r="E357" s="47"/>
      <c r="F357" s="68"/>
      <c r="G357" s="41"/>
      <c r="H357" s="114"/>
      <c r="I357" s="47"/>
      <c r="J357" s="114"/>
      <c r="K357" s="106" t="str">
        <f t="shared" si="3"/>
        <v/>
      </c>
      <c r="L357" s="98"/>
      <c r="M357" s="98"/>
      <c r="N357" s="34"/>
      <c r="O357" s="118" t="str">
        <f ca="1">IF(N357="","", INDIRECT("base!"&amp;ADDRESS(MATCH(N357,base!$C$2:'base'!$C$133,0)+1,4,4)))</f>
        <v/>
      </c>
      <c r="P357" s="41"/>
      <c r="Q357" s="118" t="str">
        <f ca="1">IF(P357="","", INDIRECT("base!"&amp;ADDRESS(MATCH(CONCATENATE(N357,"|",P357),base!$G$2:'base'!$G$1817,0)+1,6,4)))</f>
        <v/>
      </c>
    </row>
    <row r="358" spans="1:17" x14ac:dyDescent="0.25">
      <c r="A358" s="47"/>
      <c r="B358" s="117" t="str">
        <f>IF(AND(G358&lt;&gt;"",H358&gt;0,I358&lt;&gt;"",J358&lt;&gt;0,K358&lt;&gt;0),COUNT($B$11:B357)+1,"")</f>
        <v/>
      </c>
      <c r="C358" s="34"/>
      <c r="D358" s="91"/>
      <c r="E358" s="47"/>
      <c r="F358" s="68"/>
      <c r="G358" s="41"/>
      <c r="H358" s="114"/>
      <c r="I358" s="47"/>
      <c r="J358" s="114"/>
      <c r="K358" s="106" t="str">
        <f t="shared" si="3"/>
        <v/>
      </c>
      <c r="L358" s="98"/>
      <c r="M358" s="98"/>
      <c r="N358" s="34"/>
      <c r="O358" s="118" t="str">
        <f ca="1">IF(N358="","", INDIRECT("base!"&amp;ADDRESS(MATCH(N358,base!$C$2:'base'!$C$133,0)+1,4,4)))</f>
        <v/>
      </c>
      <c r="P358" s="41"/>
      <c r="Q358" s="118" t="str">
        <f ca="1">IF(P358="","", INDIRECT("base!"&amp;ADDRESS(MATCH(CONCATENATE(N358,"|",P358),base!$G$2:'base'!$G$1817,0)+1,6,4)))</f>
        <v/>
      </c>
    </row>
    <row r="359" spans="1:17" x14ac:dyDescent="0.25">
      <c r="A359" s="47"/>
      <c r="B359" s="117" t="str">
        <f>IF(AND(G359&lt;&gt;"",H359&gt;0,I359&lt;&gt;"",J359&lt;&gt;0,K359&lt;&gt;0),COUNT($B$11:B358)+1,"")</f>
        <v/>
      </c>
      <c r="C359" s="34"/>
      <c r="D359" s="91"/>
      <c r="E359" s="47"/>
      <c r="F359" s="68"/>
      <c r="G359" s="41"/>
      <c r="H359" s="114"/>
      <c r="I359" s="47"/>
      <c r="J359" s="114"/>
      <c r="K359" s="106" t="str">
        <f t="shared" si="3"/>
        <v/>
      </c>
      <c r="L359" s="98"/>
      <c r="M359" s="98"/>
      <c r="N359" s="34"/>
      <c r="O359" s="118" t="str">
        <f ca="1">IF(N359="","", INDIRECT("base!"&amp;ADDRESS(MATCH(N359,base!$C$2:'base'!$C$133,0)+1,4,4)))</f>
        <v/>
      </c>
      <c r="P359" s="41"/>
      <c r="Q359" s="118" t="str">
        <f ca="1">IF(P359="","", INDIRECT("base!"&amp;ADDRESS(MATCH(CONCATENATE(N359,"|",P359),base!$G$2:'base'!$G$1817,0)+1,6,4)))</f>
        <v/>
      </c>
    </row>
    <row r="360" spans="1:17" x14ac:dyDescent="0.25">
      <c r="A360" s="47"/>
      <c r="B360" s="117" t="str">
        <f>IF(AND(G360&lt;&gt;"",H360&gt;0,I360&lt;&gt;"",J360&lt;&gt;0,K360&lt;&gt;0),COUNT($B$11:B359)+1,"")</f>
        <v/>
      </c>
      <c r="C360" s="34"/>
      <c r="D360" s="91"/>
      <c r="E360" s="47"/>
      <c r="F360" s="68"/>
      <c r="G360" s="41"/>
      <c r="H360" s="114"/>
      <c r="I360" s="47"/>
      <c r="J360" s="114"/>
      <c r="K360" s="106" t="str">
        <f t="shared" si="3"/>
        <v/>
      </c>
      <c r="L360" s="98"/>
      <c r="M360" s="98"/>
      <c r="N360" s="34"/>
      <c r="O360" s="118" t="str">
        <f ca="1">IF(N360="","", INDIRECT("base!"&amp;ADDRESS(MATCH(N360,base!$C$2:'base'!$C$133,0)+1,4,4)))</f>
        <v/>
      </c>
      <c r="P360" s="41"/>
      <c r="Q360" s="118" t="str">
        <f ca="1">IF(P360="","", INDIRECT("base!"&amp;ADDRESS(MATCH(CONCATENATE(N360,"|",P360),base!$G$2:'base'!$G$1817,0)+1,6,4)))</f>
        <v/>
      </c>
    </row>
    <row r="361" spans="1:17" x14ac:dyDescent="0.25">
      <c r="A361" s="47"/>
      <c r="B361" s="117" t="str">
        <f>IF(AND(G361&lt;&gt;"",H361&gt;0,I361&lt;&gt;"",J361&lt;&gt;0,K361&lt;&gt;0),COUNT($B$11:B360)+1,"")</f>
        <v/>
      </c>
      <c r="C361" s="34"/>
      <c r="D361" s="91"/>
      <c r="E361" s="47"/>
      <c r="F361" s="68"/>
      <c r="G361" s="41"/>
      <c r="H361" s="114"/>
      <c r="I361" s="47"/>
      <c r="J361" s="114"/>
      <c r="K361" s="106" t="str">
        <f t="shared" si="3"/>
        <v/>
      </c>
      <c r="L361" s="98"/>
      <c r="M361" s="98"/>
      <c r="N361" s="34"/>
      <c r="O361" s="118" t="str">
        <f ca="1">IF(N361="","", INDIRECT("base!"&amp;ADDRESS(MATCH(N361,base!$C$2:'base'!$C$133,0)+1,4,4)))</f>
        <v/>
      </c>
      <c r="P361" s="41"/>
      <c r="Q361" s="118" t="str">
        <f ca="1">IF(P361="","", INDIRECT("base!"&amp;ADDRESS(MATCH(CONCATENATE(N361,"|",P361),base!$G$2:'base'!$G$1817,0)+1,6,4)))</f>
        <v/>
      </c>
    </row>
    <row r="362" spans="1:17" x14ac:dyDescent="0.25">
      <c r="A362" s="47"/>
      <c r="B362" s="117" t="str">
        <f>IF(AND(G362&lt;&gt;"",H362&gt;0,I362&lt;&gt;"",J362&lt;&gt;0,K362&lt;&gt;0),COUNT($B$11:B361)+1,"")</f>
        <v/>
      </c>
      <c r="C362" s="34"/>
      <c r="D362" s="91"/>
      <c r="E362" s="47"/>
      <c r="F362" s="68"/>
      <c r="G362" s="41"/>
      <c r="H362" s="114"/>
      <c r="I362" s="47"/>
      <c r="J362" s="114"/>
      <c r="K362" s="106" t="str">
        <f t="shared" si="3"/>
        <v/>
      </c>
      <c r="L362" s="98"/>
      <c r="M362" s="98"/>
      <c r="N362" s="34"/>
      <c r="O362" s="118" t="str">
        <f ca="1">IF(N362="","", INDIRECT("base!"&amp;ADDRESS(MATCH(N362,base!$C$2:'base'!$C$133,0)+1,4,4)))</f>
        <v/>
      </c>
      <c r="P362" s="41"/>
      <c r="Q362" s="118" t="str">
        <f ca="1">IF(P362="","", INDIRECT("base!"&amp;ADDRESS(MATCH(CONCATENATE(N362,"|",P362),base!$G$2:'base'!$G$1817,0)+1,6,4)))</f>
        <v/>
      </c>
    </row>
    <row r="363" spans="1:17" x14ac:dyDescent="0.25">
      <c r="A363" s="47"/>
      <c r="B363" s="117" t="str">
        <f>IF(AND(G363&lt;&gt;"",H363&gt;0,I363&lt;&gt;"",J363&lt;&gt;0,K363&lt;&gt;0),COUNT($B$11:B362)+1,"")</f>
        <v/>
      </c>
      <c r="C363" s="34"/>
      <c r="D363" s="91"/>
      <c r="E363" s="47"/>
      <c r="F363" s="68"/>
      <c r="G363" s="41"/>
      <c r="H363" s="114"/>
      <c r="I363" s="47"/>
      <c r="J363" s="114"/>
      <c r="K363" s="106" t="str">
        <f t="shared" si="3"/>
        <v/>
      </c>
      <c r="L363" s="98"/>
      <c r="M363" s="98"/>
      <c r="N363" s="34"/>
      <c r="O363" s="118" t="str">
        <f ca="1">IF(N363="","", INDIRECT("base!"&amp;ADDRESS(MATCH(N363,base!$C$2:'base'!$C$133,0)+1,4,4)))</f>
        <v/>
      </c>
      <c r="P363" s="41"/>
      <c r="Q363" s="118" t="str">
        <f ca="1">IF(P363="","", INDIRECT("base!"&amp;ADDRESS(MATCH(CONCATENATE(N363,"|",P363),base!$G$2:'base'!$G$1817,0)+1,6,4)))</f>
        <v/>
      </c>
    </row>
    <row r="364" spans="1:17" x14ac:dyDescent="0.25">
      <c r="A364" s="47"/>
      <c r="B364" s="117" t="str">
        <f>IF(AND(G364&lt;&gt;"",H364&gt;0,I364&lt;&gt;"",J364&lt;&gt;0,K364&lt;&gt;0),COUNT($B$11:B363)+1,"")</f>
        <v/>
      </c>
      <c r="C364" s="34"/>
      <c r="D364" s="91"/>
      <c r="E364" s="47"/>
      <c r="F364" s="68"/>
      <c r="G364" s="41"/>
      <c r="H364" s="114"/>
      <c r="I364" s="47"/>
      <c r="J364" s="114"/>
      <c r="K364" s="106" t="str">
        <f t="shared" si="3"/>
        <v/>
      </c>
      <c r="L364" s="98"/>
      <c r="M364" s="98"/>
      <c r="N364" s="34"/>
      <c r="O364" s="118" t="str">
        <f ca="1">IF(N364="","", INDIRECT("base!"&amp;ADDRESS(MATCH(N364,base!$C$2:'base'!$C$133,0)+1,4,4)))</f>
        <v/>
      </c>
      <c r="P364" s="41"/>
      <c r="Q364" s="118" t="str">
        <f ca="1">IF(P364="","", INDIRECT("base!"&amp;ADDRESS(MATCH(CONCATENATE(N364,"|",P364),base!$G$2:'base'!$G$1817,0)+1,6,4)))</f>
        <v/>
      </c>
    </row>
    <row r="365" spans="1:17" x14ac:dyDescent="0.25">
      <c r="A365" s="47"/>
      <c r="B365" s="117" t="str">
        <f>IF(AND(G365&lt;&gt;"",H365&gt;0,I365&lt;&gt;"",J365&lt;&gt;0,K365&lt;&gt;0),COUNT($B$11:B364)+1,"")</f>
        <v/>
      </c>
      <c r="C365" s="34"/>
      <c r="D365" s="91"/>
      <c r="E365" s="47"/>
      <c r="F365" s="68"/>
      <c r="G365" s="41"/>
      <c r="H365" s="114"/>
      <c r="I365" s="47"/>
      <c r="J365" s="114"/>
      <c r="K365" s="106" t="str">
        <f t="shared" si="3"/>
        <v/>
      </c>
      <c r="L365" s="98"/>
      <c r="M365" s="98"/>
      <c r="N365" s="34"/>
      <c r="O365" s="118" t="str">
        <f ca="1">IF(N365="","", INDIRECT("base!"&amp;ADDRESS(MATCH(N365,base!$C$2:'base'!$C$133,0)+1,4,4)))</f>
        <v/>
      </c>
      <c r="P365" s="41"/>
      <c r="Q365" s="118" t="str">
        <f ca="1">IF(P365="","", INDIRECT("base!"&amp;ADDRESS(MATCH(CONCATENATE(N365,"|",P365),base!$G$2:'base'!$G$1817,0)+1,6,4)))</f>
        <v/>
      </c>
    </row>
    <row r="366" spans="1:17" x14ac:dyDescent="0.25">
      <c r="A366" s="47"/>
      <c r="B366" s="117" t="str">
        <f>IF(AND(G366&lt;&gt;"",H366&gt;0,I366&lt;&gt;"",J366&lt;&gt;0,K366&lt;&gt;0),COUNT($B$11:B365)+1,"")</f>
        <v/>
      </c>
      <c r="C366" s="34"/>
      <c r="D366" s="91"/>
      <c r="E366" s="47"/>
      <c r="F366" s="68"/>
      <c r="G366" s="41"/>
      <c r="H366" s="114"/>
      <c r="I366" s="47"/>
      <c r="J366" s="114"/>
      <c r="K366" s="106" t="str">
        <f t="shared" si="3"/>
        <v/>
      </c>
      <c r="L366" s="98"/>
      <c r="M366" s="98"/>
      <c r="N366" s="34"/>
      <c r="O366" s="118" t="str">
        <f ca="1">IF(N366="","", INDIRECT("base!"&amp;ADDRESS(MATCH(N366,base!$C$2:'base'!$C$133,0)+1,4,4)))</f>
        <v/>
      </c>
      <c r="P366" s="41"/>
      <c r="Q366" s="118" t="str">
        <f ca="1">IF(P366="","", INDIRECT("base!"&amp;ADDRESS(MATCH(CONCATENATE(N366,"|",P366),base!$G$2:'base'!$G$1817,0)+1,6,4)))</f>
        <v/>
      </c>
    </row>
    <row r="367" spans="1:17" x14ac:dyDescent="0.25">
      <c r="A367" s="47"/>
      <c r="B367" s="117" t="str">
        <f>IF(AND(G367&lt;&gt;"",H367&gt;0,I367&lt;&gt;"",J367&lt;&gt;0,K367&lt;&gt;0),COUNT($B$11:B366)+1,"")</f>
        <v/>
      </c>
      <c r="C367" s="34"/>
      <c r="D367" s="91"/>
      <c r="E367" s="47"/>
      <c r="F367" s="68"/>
      <c r="G367" s="41"/>
      <c r="H367" s="114"/>
      <c r="I367" s="47"/>
      <c r="J367" s="114"/>
      <c r="K367" s="106" t="str">
        <f t="shared" si="3"/>
        <v/>
      </c>
      <c r="L367" s="98"/>
      <c r="M367" s="98"/>
      <c r="N367" s="34"/>
      <c r="O367" s="118" t="str">
        <f ca="1">IF(N367="","", INDIRECT("base!"&amp;ADDRESS(MATCH(N367,base!$C$2:'base'!$C$133,0)+1,4,4)))</f>
        <v/>
      </c>
      <c r="P367" s="41"/>
      <c r="Q367" s="118" t="str">
        <f ca="1">IF(P367="","", INDIRECT("base!"&amp;ADDRESS(MATCH(CONCATENATE(N367,"|",P367),base!$G$2:'base'!$G$1817,0)+1,6,4)))</f>
        <v/>
      </c>
    </row>
    <row r="368" spans="1:17" x14ac:dyDescent="0.25">
      <c r="A368" s="47"/>
      <c r="B368" s="117" t="str">
        <f>IF(AND(G368&lt;&gt;"",H368&gt;0,I368&lt;&gt;"",J368&lt;&gt;0,K368&lt;&gt;0),COUNT($B$11:B367)+1,"")</f>
        <v/>
      </c>
      <c r="C368" s="34"/>
      <c r="D368" s="91"/>
      <c r="E368" s="47"/>
      <c r="F368" s="68"/>
      <c r="G368" s="41"/>
      <c r="H368" s="114"/>
      <c r="I368" s="47"/>
      <c r="J368" s="114"/>
      <c r="K368" s="106" t="str">
        <f t="shared" si="3"/>
        <v/>
      </c>
      <c r="L368" s="98"/>
      <c r="M368" s="98"/>
      <c r="N368" s="34"/>
      <c r="O368" s="118" t="str">
        <f ca="1">IF(N368="","", INDIRECT("base!"&amp;ADDRESS(MATCH(N368,base!$C$2:'base'!$C$133,0)+1,4,4)))</f>
        <v/>
      </c>
      <c r="P368" s="41"/>
      <c r="Q368" s="118" t="str">
        <f ca="1">IF(P368="","", INDIRECT("base!"&amp;ADDRESS(MATCH(CONCATENATE(N368,"|",P368),base!$G$2:'base'!$G$1817,0)+1,6,4)))</f>
        <v/>
      </c>
    </row>
    <row r="369" spans="1:17" x14ac:dyDescent="0.25">
      <c r="A369" s="47"/>
      <c r="B369" s="117" t="str">
        <f>IF(AND(G369&lt;&gt;"",H369&gt;0,I369&lt;&gt;"",J369&lt;&gt;0,K369&lt;&gt;0),COUNT($B$11:B368)+1,"")</f>
        <v/>
      </c>
      <c r="C369" s="34"/>
      <c r="D369" s="91"/>
      <c r="E369" s="47"/>
      <c r="F369" s="68"/>
      <c r="G369" s="41"/>
      <c r="H369" s="114"/>
      <c r="I369" s="47"/>
      <c r="J369" s="114"/>
      <c r="K369" s="106" t="str">
        <f t="shared" si="3"/>
        <v/>
      </c>
      <c r="L369" s="98"/>
      <c r="M369" s="98"/>
      <c r="N369" s="34"/>
      <c r="O369" s="118" t="str">
        <f ca="1">IF(N369="","", INDIRECT("base!"&amp;ADDRESS(MATCH(N369,base!$C$2:'base'!$C$133,0)+1,4,4)))</f>
        <v/>
      </c>
      <c r="P369" s="41"/>
      <c r="Q369" s="118" t="str">
        <f ca="1">IF(P369="","", INDIRECT("base!"&amp;ADDRESS(MATCH(CONCATENATE(N369,"|",P369),base!$G$2:'base'!$G$1817,0)+1,6,4)))</f>
        <v/>
      </c>
    </row>
    <row r="370" spans="1:17" x14ac:dyDescent="0.25">
      <c r="A370" s="47"/>
      <c r="B370" s="117" t="str">
        <f>IF(AND(G370&lt;&gt;"",H370&gt;0,I370&lt;&gt;"",J370&lt;&gt;0,K370&lt;&gt;0),COUNT($B$11:B369)+1,"")</f>
        <v/>
      </c>
      <c r="C370" s="34"/>
      <c r="D370" s="91"/>
      <c r="E370" s="47"/>
      <c r="F370" s="68"/>
      <c r="G370" s="41"/>
      <c r="H370" s="114"/>
      <c r="I370" s="47"/>
      <c r="J370" s="114"/>
      <c r="K370" s="106" t="str">
        <f t="shared" ref="K370:K385" si="4">IFERROR(IF(H370*J370&lt;&gt;0,ROUND(ROUND(H370,4)*ROUND(J370,4),2),""),"")</f>
        <v/>
      </c>
      <c r="L370" s="98"/>
      <c r="M370" s="98"/>
      <c r="N370" s="34"/>
      <c r="O370" s="118" t="str">
        <f ca="1">IF(N370="","", INDIRECT("base!"&amp;ADDRESS(MATCH(N370,base!$C$2:'base'!$C$133,0)+1,4,4)))</f>
        <v/>
      </c>
      <c r="P370" s="41"/>
      <c r="Q370" s="118" t="str">
        <f ca="1">IF(P370="","", INDIRECT("base!"&amp;ADDRESS(MATCH(CONCATENATE(N370,"|",P370),base!$G$2:'base'!$G$1817,0)+1,6,4)))</f>
        <v/>
      </c>
    </row>
    <row r="371" spans="1:17" x14ac:dyDescent="0.25">
      <c r="A371" s="47"/>
      <c r="B371" s="117" t="str">
        <f>IF(AND(G371&lt;&gt;"",H371&gt;0,I371&lt;&gt;"",J371&lt;&gt;0,K371&lt;&gt;0),COUNT($B$11:B370)+1,"")</f>
        <v/>
      </c>
      <c r="C371" s="34"/>
      <c r="D371" s="91"/>
      <c r="E371" s="47"/>
      <c r="F371" s="68"/>
      <c r="G371" s="41"/>
      <c r="H371" s="114"/>
      <c r="I371" s="47"/>
      <c r="J371" s="114"/>
      <c r="K371" s="106" t="str">
        <f t="shared" si="4"/>
        <v/>
      </c>
      <c r="L371" s="98"/>
      <c r="M371" s="98"/>
      <c r="N371" s="34"/>
      <c r="O371" s="118" t="str">
        <f ca="1">IF(N371="","", INDIRECT("base!"&amp;ADDRESS(MATCH(N371,base!$C$2:'base'!$C$133,0)+1,4,4)))</f>
        <v/>
      </c>
      <c r="P371" s="41"/>
      <c r="Q371" s="118" t="str">
        <f ca="1">IF(P371="","", INDIRECT("base!"&amp;ADDRESS(MATCH(CONCATENATE(N371,"|",P371),base!$G$2:'base'!$G$1817,0)+1,6,4)))</f>
        <v/>
      </c>
    </row>
    <row r="372" spans="1:17" x14ac:dyDescent="0.25">
      <c r="A372" s="47"/>
      <c r="B372" s="117" t="str">
        <f>IF(AND(G372&lt;&gt;"",H372&gt;0,I372&lt;&gt;"",J372&lt;&gt;0,K372&lt;&gt;0),COUNT($B$11:B371)+1,"")</f>
        <v/>
      </c>
      <c r="C372" s="34"/>
      <c r="D372" s="91"/>
      <c r="E372" s="47"/>
      <c r="F372" s="68"/>
      <c r="G372" s="41"/>
      <c r="H372" s="114"/>
      <c r="I372" s="47"/>
      <c r="J372" s="114"/>
      <c r="K372" s="106" t="str">
        <f t="shared" si="4"/>
        <v/>
      </c>
      <c r="L372" s="98"/>
      <c r="M372" s="98"/>
      <c r="N372" s="34"/>
      <c r="O372" s="118" t="str">
        <f ca="1">IF(N372="","", INDIRECT("base!"&amp;ADDRESS(MATCH(N372,base!$C$2:'base'!$C$133,0)+1,4,4)))</f>
        <v/>
      </c>
      <c r="P372" s="41"/>
      <c r="Q372" s="118" t="str">
        <f ca="1">IF(P372="","", INDIRECT("base!"&amp;ADDRESS(MATCH(CONCATENATE(N372,"|",P372),base!$G$2:'base'!$G$1817,0)+1,6,4)))</f>
        <v/>
      </c>
    </row>
    <row r="373" spans="1:17" x14ac:dyDescent="0.25">
      <c r="A373" s="47"/>
      <c r="B373" s="117" t="str">
        <f>IF(AND(G373&lt;&gt;"",H373&gt;0,I373&lt;&gt;"",J373&lt;&gt;0,K373&lt;&gt;0),COUNT($B$11:B372)+1,"")</f>
        <v/>
      </c>
      <c r="C373" s="34"/>
      <c r="D373" s="91"/>
      <c r="E373" s="47"/>
      <c r="F373" s="68"/>
      <c r="G373" s="41"/>
      <c r="H373" s="114"/>
      <c r="I373" s="47"/>
      <c r="J373" s="114"/>
      <c r="K373" s="106" t="str">
        <f t="shared" si="4"/>
        <v/>
      </c>
      <c r="L373" s="98"/>
      <c r="M373" s="98"/>
      <c r="N373" s="34"/>
      <c r="O373" s="118" t="str">
        <f ca="1">IF(N373="","", INDIRECT("base!"&amp;ADDRESS(MATCH(N373,base!$C$2:'base'!$C$133,0)+1,4,4)))</f>
        <v/>
      </c>
      <c r="P373" s="41"/>
      <c r="Q373" s="118" t="str">
        <f ca="1">IF(P373="","", INDIRECT("base!"&amp;ADDRESS(MATCH(CONCATENATE(N373,"|",P373),base!$G$2:'base'!$G$1817,0)+1,6,4)))</f>
        <v/>
      </c>
    </row>
    <row r="374" spans="1:17" x14ac:dyDescent="0.25">
      <c r="A374" s="47"/>
      <c r="B374" s="117" t="str">
        <f>IF(AND(G374&lt;&gt;"",H374&gt;0,I374&lt;&gt;"",J374&lt;&gt;0,K374&lt;&gt;0),COUNT($B$11:B373)+1,"")</f>
        <v/>
      </c>
      <c r="C374" s="34"/>
      <c r="D374" s="91"/>
      <c r="E374" s="47"/>
      <c r="F374" s="68"/>
      <c r="G374" s="41"/>
      <c r="H374" s="114"/>
      <c r="I374" s="47"/>
      <c r="J374" s="114"/>
      <c r="K374" s="106" t="str">
        <f t="shared" si="4"/>
        <v/>
      </c>
      <c r="L374" s="98"/>
      <c r="M374" s="98"/>
      <c r="N374" s="34"/>
      <c r="O374" s="118" t="str">
        <f ca="1">IF(N374="","", INDIRECT("base!"&amp;ADDRESS(MATCH(N374,base!$C$2:'base'!$C$133,0)+1,4,4)))</f>
        <v/>
      </c>
      <c r="P374" s="41"/>
      <c r="Q374" s="118" t="str">
        <f ca="1">IF(P374="","", INDIRECT("base!"&amp;ADDRESS(MATCH(CONCATENATE(N374,"|",P374),base!$G$2:'base'!$G$1817,0)+1,6,4)))</f>
        <v/>
      </c>
    </row>
    <row r="375" spans="1:17" x14ac:dyDescent="0.25">
      <c r="A375" s="47"/>
      <c r="B375" s="117" t="str">
        <f>IF(AND(G375&lt;&gt;"",H375&gt;0,I375&lt;&gt;"",J375&lt;&gt;0,K375&lt;&gt;0),COUNT($B$11:B374)+1,"")</f>
        <v/>
      </c>
      <c r="C375" s="34"/>
      <c r="D375" s="91"/>
      <c r="E375" s="47"/>
      <c r="F375" s="68"/>
      <c r="G375" s="41"/>
      <c r="H375" s="114"/>
      <c r="I375" s="47"/>
      <c r="J375" s="114"/>
      <c r="K375" s="106" t="str">
        <f t="shared" si="4"/>
        <v/>
      </c>
      <c r="L375" s="98"/>
      <c r="M375" s="98"/>
      <c r="N375" s="34"/>
      <c r="O375" s="118" t="str">
        <f ca="1">IF(N375="","", INDIRECT("base!"&amp;ADDRESS(MATCH(N375,base!$C$2:'base'!$C$133,0)+1,4,4)))</f>
        <v/>
      </c>
      <c r="P375" s="41"/>
      <c r="Q375" s="118" t="str">
        <f ca="1">IF(P375="","", INDIRECT("base!"&amp;ADDRESS(MATCH(CONCATENATE(N375,"|",P375),base!$G$2:'base'!$G$1817,0)+1,6,4)))</f>
        <v/>
      </c>
    </row>
    <row r="376" spans="1:17" x14ac:dyDescent="0.25">
      <c r="A376" s="47"/>
      <c r="B376" s="117" t="str">
        <f>IF(AND(G376&lt;&gt;"",H376&gt;0,I376&lt;&gt;"",J376&lt;&gt;0,K376&lt;&gt;0),COUNT($B$11:B375)+1,"")</f>
        <v/>
      </c>
      <c r="C376" s="34"/>
      <c r="D376" s="91"/>
      <c r="E376" s="47"/>
      <c r="F376" s="68"/>
      <c r="G376" s="41"/>
      <c r="H376" s="114"/>
      <c r="I376" s="47"/>
      <c r="J376" s="114"/>
      <c r="K376" s="106" t="str">
        <f t="shared" si="4"/>
        <v/>
      </c>
      <c r="L376" s="98"/>
      <c r="M376" s="98"/>
      <c r="N376" s="34"/>
      <c r="O376" s="118" t="str">
        <f ca="1">IF(N376="","", INDIRECT("base!"&amp;ADDRESS(MATCH(N376,base!$C$2:'base'!$C$133,0)+1,4,4)))</f>
        <v/>
      </c>
      <c r="P376" s="41"/>
      <c r="Q376" s="118" t="str">
        <f ca="1">IF(P376="","", INDIRECT("base!"&amp;ADDRESS(MATCH(CONCATENATE(N376,"|",P376),base!$G$2:'base'!$G$1817,0)+1,6,4)))</f>
        <v/>
      </c>
    </row>
    <row r="377" spans="1:17" x14ac:dyDescent="0.25">
      <c r="A377" s="47"/>
      <c r="B377" s="117" t="str">
        <f>IF(AND(G377&lt;&gt;"",H377&gt;0,I377&lt;&gt;"",J377&lt;&gt;0,K377&lt;&gt;0),COUNT($B$11:B376)+1,"")</f>
        <v/>
      </c>
      <c r="C377" s="34"/>
      <c r="D377" s="91"/>
      <c r="E377" s="47"/>
      <c r="F377" s="68"/>
      <c r="G377" s="41"/>
      <c r="H377" s="114"/>
      <c r="I377" s="47"/>
      <c r="J377" s="114"/>
      <c r="K377" s="106" t="str">
        <f t="shared" si="4"/>
        <v/>
      </c>
      <c r="L377" s="98"/>
      <c r="M377" s="98"/>
      <c r="N377" s="34"/>
      <c r="O377" s="118" t="str">
        <f ca="1">IF(N377="","", INDIRECT("base!"&amp;ADDRESS(MATCH(N377,base!$C$2:'base'!$C$133,0)+1,4,4)))</f>
        <v/>
      </c>
      <c r="P377" s="41"/>
      <c r="Q377" s="118" t="str">
        <f ca="1">IF(P377="","", INDIRECT("base!"&amp;ADDRESS(MATCH(CONCATENATE(N377,"|",P377),base!$G$2:'base'!$G$1817,0)+1,6,4)))</f>
        <v/>
      </c>
    </row>
    <row r="378" spans="1:17" x14ac:dyDescent="0.25">
      <c r="A378" s="47"/>
      <c r="B378" s="117" t="str">
        <f>IF(AND(G378&lt;&gt;"",H378&gt;0,I378&lt;&gt;"",J378&lt;&gt;0,K378&lt;&gt;0),COUNT($B$11:B377)+1,"")</f>
        <v/>
      </c>
      <c r="C378" s="34"/>
      <c r="D378" s="91"/>
      <c r="E378" s="47"/>
      <c r="F378" s="68"/>
      <c r="G378" s="41"/>
      <c r="H378" s="114"/>
      <c r="I378" s="47"/>
      <c r="J378" s="114"/>
      <c r="K378" s="106" t="str">
        <f t="shared" si="4"/>
        <v/>
      </c>
      <c r="L378" s="98"/>
      <c r="M378" s="98"/>
      <c r="N378" s="34"/>
      <c r="O378" s="118" t="str">
        <f ca="1">IF(N378="","", INDIRECT("base!"&amp;ADDRESS(MATCH(N378,base!$C$2:'base'!$C$133,0)+1,4,4)))</f>
        <v/>
      </c>
      <c r="P378" s="41"/>
      <c r="Q378" s="118" t="str">
        <f ca="1">IF(P378="","", INDIRECT("base!"&amp;ADDRESS(MATCH(CONCATENATE(N378,"|",P378),base!$G$2:'base'!$G$1817,0)+1,6,4)))</f>
        <v/>
      </c>
    </row>
    <row r="379" spans="1:17" x14ac:dyDescent="0.25">
      <c r="A379" s="47"/>
      <c r="B379" s="117" t="str">
        <f>IF(AND(G379&lt;&gt;"",H379&gt;0,I379&lt;&gt;"",J379&lt;&gt;0,K379&lt;&gt;0),COUNT($B$11:B378)+1,"")</f>
        <v/>
      </c>
      <c r="C379" s="34"/>
      <c r="D379" s="91"/>
      <c r="E379" s="47"/>
      <c r="F379" s="68"/>
      <c r="G379" s="41"/>
      <c r="H379" s="114"/>
      <c r="I379" s="47"/>
      <c r="J379" s="114"/>
      <c r="K379" s="106" t="str">
        <f t="shared" si="4"/>
        <v/>
      </c>
      <c r="L379" s="98"/>
      <c r="M379" s="98"/>
      <c r="N379" s="34"/>
      <c r="O379" s="118" t="str">
        <f ca="1">IF(N379="","", INDIRECT("base!"&amp;ADDRESS(MATCH(N379,base!$C$2:'base'!$C$133,0)+1,4,4)))</f>
        <v/>
      </c>
      <c r="P379" s="41"/>
      <c r="Q379" s="118" t="str">
        <f ca="1">IF(P379="","", INDIRECT("base!"&amp;ADDRESS(MATCH(CONCATENATE(N379,"|",P379),base!$G$2:'base'!$G$1817,0)+1,6,4)))</f>
        <v/>
      </c>
    </row>
    <row r="380" spans="1:17" x14ac:dyDescent="0.25">
      <c r="A380" s="47"/>
      <c r="B380" s="117" t="str">
        <f>IF(AND(G380&lt;&gt;"",H380&gt;0,I380&lt;&gt;"",J380&lt;&gt;0,K380&lt;&gt;0),COUNT($B$11:B379)+1,"")</f>
        <v/>
      </c>
      <c r="C380" s="34"/>
      <c r="D380" s="91"/>
      <c r="E380" s="47"/>
      <c r="F380" s="68"/>
      <c r="G380" s="41"/>
      <c r="H380" s="114"/>
      <c r="I380" s="47"/>
      <c r="J380" s="114"/>
      <c r="K380" s="106" t="str">
        <f t="shared" si="4"/>
        <v/>
      </c>
      <c r="L380" s="98"/>
      <c r="M380" s="98"/>
      <c r="N380" s="34"/>
      <c r="O380" s="118" t="str">
        <f ca="1">IF(N380="","", INDIRECT("base!"&amp;ADDRESS(MATCH(N380,base!$C$2:'base'!$C$133,0)+1,4,4)))</f>
        <v/>
      </c>
      <c r="P380" s="41"/>
      <c r="Q380" s="118" t="str">
        <f ca="1">IF(P380="","", INDIRECT("base!"&amp;ADDRESS(MATCH(CONCATENATE(N380,"|",P380),base!$G$2:'base'!$G$1817,0)+1,6,4)))</f>
        <v/>
      </c>
    </row>
    <row r="381" spans="1:17" x14ac:dyDescent="0.25">
      <c r="A381" s="47"/>
      <c r="B381" s="117" t="str">
        <f>IF(AND(G381&lt;&gt;"",H381&gt;0,I381&lt;&gt;"",J381&lt;&gt;0,K381&lt;&gt;0),COUNT($B$11:B380)+1,"")</f>
        <v/>
      </c>
      <c r="C381" s="34"/>
      <c r="D381" s="91"/>
      <c r="E381" s="47"/>
      <c r="F381" s="68"/>
      <c r="G381" s="41"/>
      <c r="H381" s="114"/>
      <c r="I381" s="47"/>
      <c r="J381" s="114"/>
      <c r="K381" s="106" t="str">
        <f t="shared" si="4"/>
        <v/>
      </c>
      <c r="L381" s="98"/>
      <c r="M381" s="98"/>
      <c r="N381" s="34"/>
      <c r="O381" s="118" t="str">
        <f ca="1">IF(N381="","", INDIRECT("base!"&amp;ADDRESS(MATCH(N381,base!$C$2:'base'!$C$133,0)+1,4,4)))</f>
        <v/>
      </c>
      <c r="P381" s="41"/>
      <c r="Q381" s="118" t="str">
        <f ca="1">IF(P381="","", INDIRECT("base!"&amp;ADDRESS(MATCH(CONCATENATE(N381,"|",P381),base!$G$2:'base'!$G$1817,0)+1,6,4)))</f>
        <v/>
      </c>
    </row>
    <row r="382" spans="1:17" x14ac:dyDescent="0.25">
      <c r="A382" s="47"/>
      <c r="B382" s="117" t="str">
        <f>IF(AND(G382&lt;&gt;"",H382&gt;0,I382&lt;&gt;"",J382&lt;&gt;0,K382&lt;&gt;0),COUNT($B$11:B381)+1,"")</f>
        <v/>
      </c>
      <c r="C382" s="34"/>
      <c r="D382" s="91"/>
      <c r="E382" s="47"/>
      <c r="F382" s="68"/>
      <c r="G382" s="41"/>
      <c r="H382" s="114"/>
      <c r="I382" s="47"/>
      <c r="J382" s="114"/>
      <c r="K382" s="106" t="str">
        <f t="shared" si="4"/>
        <v/>
      </c>
      <c r="L382" s="98"/>
      <c r="M382" s="98"/>
      <c r="N382" s="34"/>
      <c r="O382" s="118" t="str">
        <f ca="1">IF(N382="","", INDIRECT("base!"&amp;ADDRESS(MATCH(N382,base!$C$2:'base'!$C$133,0)+1,4,4)))</f>
        <v/>
      </c>
      <c r="P382" s="41"/>
      <c r="Q382" s="118" t="str">
        <f ca="1">IF(P382="","", INDIRECT("base!"&amp;ADDRESS(MATCH(CONCATENATE(N382,"|",P382),base!$G$2:'base'!$G$1817,0)+1,6,4)))</f>
        <v/>
      </c>
    </row>
    <row r="383" spans="1:17" x14ac:dyDescent="0.25">
      <c r="A383" s="47"/>
      <c r="B383" s="117" t="str">
        <f>IF(AND(G383&lt;&gt;"",H383&gt;0,I383&lt;&gt;"",J383&lt;&gt;0,K383&lt;&gt;0),COUNT($B$11:B382)+1,"")</f>
        <v/>
      </c>
      <c r="C383" s="34"/>
      <c r="D383" s="91"/>
      <c r="E383" s="47"/>
      <c r="F383" s="68"/>
      <c r="G383" s="41"/>
      <c r="H383" s="114"/>
      <c r="I383" s="47"/>
      <c r="J383" s="114"/>
      <c r="K383" s="106" t="str">
        <f t="shared" si="4"/>
        <v/>
      </c>
      <c r="L383" s="98"/>
      <c r="M383" s="98"/>
      <c r="N383" s="34"/>
      <c r="O383" s="118" t="str">
        <f ca="1">IF(N383="","", INDIRECT("base!"&amp;ADDRESS(MATCH(N383,base!$C$2:'base'!$C$133,0)+1,4,4)))</f>
        <v/>
      </c>
      <c r="P383" s="41"/>
      <c r="Q383" s="118" t="str">
        <f ca="1">IF(P383="","", INDIRECT("base!"&amp;ADDRESS(MATCH(CONCATENATE(N383,"|",P383),base!$G$2:'base'!$G$1817,0)+1,6,4)))</f>
        <v/>
      </c>
    </row>
    <row r="384" spans="1:17" x14ac:dyDescent="0.25">
      <c r="A384" s="47"/>
      <c r="B384" s="117" t="str">
        <f>IF(AND(G384&lt;&gt;"",H384&gt;0,I384&lt;&gt;"",J384&lt;&gt;0,K384&lt;&gt;0),COUNT($B$11:B383)+1,"")</f>
        <v/>
      </c>
      <c r="C384" s="34"/>
      <c r="D384" s="91"/>
      <c r="E384" s="47"/>
      <c r="F384" s="68"/>
      <c r="G384" s="41"/>
      <c r="H384" s="114"/>
      <c r="I384" s="47"/>
      <c r="J384" s="114"/>
      <c r="K384" s="106" t="str">
        <f t="shared" si="4"/>
        <v/>
      </c>
      <c r="L384" s="98"/>
      <c r="M384" s="98"/>
      <c r="N384" s="34"/>
      <c r="O384" s="118" t="str">
        <f ca="1">IF(N384="","", INDIRECT("base!"&amp;ADDRESS(MATCH(N384,base!$C$2:'base'!$C$133,0)+1,4,4)))</f>
        <v/>
      </c>
      <c r="P384" s="41"/>
      <c r="Q384" s="118" t="str">
        <f ca="1">IF(P384="","", INDIRECT("base!"&amp;ADDRESS(MATCH(CONCATENATE(N384,"|",P384),base!$G$2:'base'!$G$1817,0)+1,6,4)))</f>
        <v/>
      </c>
    </row>
    <row r="385" spans="1:17" x14ac:dyDescent="0.25">
      <c r="A385" s="47"/>
      <c r="B385" s="117" t="str">
        <f>IF(AND(G385&lt;&gt;"",H385&gt;0,I385&lt;&gt;"",J385&lt;&gt;0,K385&lt;&gt;0),COUNT($B$11:B384)+1,"")</f>
        <v/>
      </c>
      <c r="C385" s="34"/>
      <c r="D385" s="91"/>
      <c r="E385" s="47"/>
      <c r="F385" s="68"/>
      <c r="G385" s="41"/>
      <c r="H385" s="114"/>
      <c r="I385" s="47"/>
      <c r="J385" s="114"/>
      <c r="K385" s="106" t="str">
        <f t="shared" si="4"/>
        <v/>
      </c>
      <c r="L385" s="98"/>
      <c r="M385" s="98"/>
      <c r="N385" s="34"/>
      <c r="O385" s="118" t="str">
        <f ca="1">IF(N385="","", INDIRECT("base!"&amp;ADDRESS(MATCH(N385,base!$C$2:'base'!$C$133,0)+1,4,4)))</f>
        <v/>
      </c>
      <c r="P385" s="41"/>
      <c r="Q385" s="118" t="str">
        <f ca="1">IF(P385="","", INDIRECT("base!"&amp;ADDRESS(MATCH(CONCATENATE(N385,"|",P385),base!$G$2:'base'!$G$1817,0)+1,6,4)))</f>
        <v/>
      </c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4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D13:D1048576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7"/>
  <sheetViews>
    <sheetView topLeftCell="B1" workbookViewId="0">
      <selection activeCell="P11" sqref="P11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2" t="s">
        <v>3679</v>
      </c>
      <c r="B1" s="143"/>
      <c r="C1" s="143"/>
      <c r="D1" s="143"/>
      <c r="E1" s="143"/>
      <c r="F1" s="143"/>
      <c r="G1" s="143"/>
      <c r="H1" s="14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87" t="str">
        <f>IF(Identificação!B2=0,"",Identificação!B2)</f>
        <v>Concorrência Lei 14.133/21 Presencial</v>
      </c>
      <c r="D2" s="187"/>
      <c r="E2" s="28" t="s">
        <v>151</v>
      </c>
      <c r="F2" s="29">
        <f>IF(Identificação!E2=0,"",Identificação!E2)</f>
        <v>7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51" t="s">
        <v>153</v>
      </c>
      <c r="B3" s="152"/>
      <c r="C3" s="153" t="str">
        <f>IF(Identificação!B3=0,"",Identificação!B3)</f>
        <v>PONTE MISTA DE AÇO E CONCRETO ARMADO - 30,00m x 7,50m</v>
      </c>
      <c r="D3" s="153"/>
      <c r="E3" s="153"/>
      <c r="F3" s="153"/>
      <c r="G3" s="153"/>
      <c r="H3" s="154"/>
      <c r="I3" s="103"/>
      <c r="J3" s="103"/>
    </row>
    <row r="4" spans="1:12" s="27" customFormat="1" ht="15.75" thickBot="1" x14ac:dyDescent="0.3">
      <c r="A4" s="18" t="s">
        <v>3791</v>
      </c>
      <c r="B4" s="26"/>
      <c r="C4" s="179"/>
      <c r="D4" s="179"/>
      <c r="E4" s="179"/>
      <c r="F4" s="179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88" t="str">
        <f>IF(Identificação!B5=0,"",Identificação!B5)</f>
        <v>Obras e Serviços de Engenharia</v>
      </c>
      <c r="D5" s="189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85">
        <f>SUMIFS(H12:H39953,B12:B39953,"&gt;0",H12:H39953,"&lt;&gt;0")</f>
        <v>0</v>
      </c>
      <c r="D6" s="186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25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25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2" t="s">
        <v>3754</v>
      </c>
      <c r="B10" s="162" t="s">
        <v>3755</v>
      </c>
      <c r="C10" s="162" t="s">
        <v>3677</v>
      </c>
      <c r="D10" s="164" t="s">
        <v>3756</v>
      </c>
      <c r="E10" s="183" t="s">
        <v>171</v>
      </c>
      <c r="F10" s="184"/>
      <c r="G10" s="184"/>
      <c r="H10" s="184"/>
      <c r="I10" s="184"/>
      <c r="J10" s="184"/>
      <c r="K10" s="184"/>
    </row>
    <row r="11" spans="1:12" customFormat="1" ht="45" x14ac:dyDescent="0.25">
      <c r="A11" s="163"/>
      <c r="B11" s="163"/>
      <c r="C11" s="163"/>
      <c r="D11" s="165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1.0</v>
      </c>
      <c r="D12" s="126" t="str">
        <f>IF('Orçamento-base'!G12&gt;0,'Orçamento-base'!G12,"")</f>
        <v>SERVIÇOS PRELIMINARES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ht="30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</v>
      </c>
      <c r="D13" s="126" t="str">
        <f>IF('Orçamento-base'!G13&gt;0,'Orçamento-base'!G13,"")</f>
        <v>FORNECIMENTO E INSTALAÇÃO DE PLACA DE OBRA COM CHAPA GALVANIZADA E ESTRUTURA DE MADEIRA</v>
      </c>
      <c r="E13" s="116">
        <f>IF('Orçamento-base'!H13&gt;0,'Orçamento-base'!H13,"")</f>
        <v>6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ht="30" x14ac:dyDescent="0.25">
      <c r="A14" s="111" t="str">
        <f>IF('Orçamento-base'!A14&gt;0,'Orçamento-base'!A14,"")</f>
        <v/>
      </c>
      <c r="B14" s="111">
        <f>'Orçamento-base'!B14</f>
        <v>2</v>
      </c>
      <c r="C14" s="111" t="str">
        <f>IF('Orçamento-base'!C14&gt;0,'Orçamento-base'!C14,"")</f>
        <v>1.2</v>
      </c>
      <c r="D14" s="127" t="str">
        <f>IF('Orçamento-base'!G14&gt;0,'Orçamento-base'!G14,"")</f>
        <v>LOCAÇÃO DE CONTAINER - 2,30 x 6,00 m, PARA ESCRITORIO, SEM DIVISORIAS INTERNAS</v>
      </c>
      <c r="E14" s="124">
        <f>IF('Orçamento-base'!H14&gt;0,'Orçamento-base'!H14,"")</f>
        <v>3</v>
      </c>
      <c r="F14" s="106" t="str">
        <f>IF('Orçamento-base'!I14&gt;0,'Orçamento-base'!I14,"")</f>
        <v>mes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3</v>
      </c>
      <c r="C15" s="111" t="str">
        <f>IF('Orçamento-base'!C15&gt;0,'Orçamento-base'!C15,"")</f>
        <v>1.3</v>
      </c>
      <c r="D15" s="127" t="str">
        <f>IF('Orçamento-base'!G15&gt;0,'Orçamento-base'!G15,"")</f>
        <v xml:space="preserve">LOCAÇÃO DE CONTAINER - 2,30 X 6,00 m, TIPO DEPÓSITO </v>
      </c>
      <c r="E15" s="124">
        <f>IF('Orçamento-base'!H15&gt;0,'Orçamento-base'!H15,"")</f>
        <v>3</v>
      </c>
      <c r="F15" s="106" t="str">
        <f>IF('Orçamento-base'!I15&gt;0,'Orçamento-base'!I15,"")</f>
        <v>mes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4</v>
      </c>
      <c r="C16" s="111" t="str">
        <f>IF('Orçamento-base'!C16&gt;0,'Orçamento-base'!C16,"")</f>
        <v>1.4</v>
      </c>
      <c r="D16" s="127" t="str">
        <f>IF('Orçamento-base'!G16&gt;0,'Orçamento-base'!G16,"")</f>
        <v>MOBILIZAÇÃO E DESMOBILIZAÇÃO DE CANTEIRO</v>
      </c>
      <c r="E16" s="124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5</v>
      </c>
      <c r="C17" s="111" t="str">
        <f>IF('Orçamento-base'!C17&gt;0,'Orçamento-base'!C17,"")</f>
        <v>1.5</v>
      </c>
      <c r="D17" s="127" t="str">
        <f>IF('Orçamento-base'!G17&gt;0,'Orçamento-base'!G17,"")</f>
        <v>LOCAÇÃO DE GRUPO GERADOR DE 7,2 KVA</v>
      </c>
      <c r="E17" s="124">
        <f>IF('Orçamento-base'!H17&gt;0,'Orçamento-base'!H17,"")</f>
        <v>528</v>
      </c>
      <c r="F17" s="106" t="str">
        <f>IF('Orçamento-base'!I17&gt;0,'Orçamento-base'!I17,"")</f>
        <v>chp</v>
      </c>
      <c r="G17" s="114"/>
      <c r="H17" s="106" t="str">
        <f t="shared" si="0"/>
        <v/>
      </c>
      <c r="I17" s="98"/>
      <c r="J17" s="98"/>
      <c r="K17" s="46"/>
    </row>
    <row r="18" spans="1:11" ht="30" x14ac:dyDescent="0.25">
      <c r="A18" s="111" t="str">
        <f>IF('Orçamento-base'!A18&gt;0,'Orçamento-base'!A18,"")</f>
        <v/>
      </c>
      <c r="B18" s="111">
        <f>'Orçamento-base'!B18</f>
        <v>6</v>
      </c>
      <c r="C18" s="111" t="str">
        <f>IF('Orçamento-base'!C18&gt;0,'Orçamento-base'!C18,"")</f>
        <v>1.6</v>
      </c>
      <c r="D18" s="127" t="str">
        <f>IF('Orçamento-base'!G18&gt;0,'Orçamento-base'!G18,"")</f>
        <v>LOCAÇÃO CONVENCIONAL DE OBRA, UTILIZANDO GABARITO DE TÁBUAS CORRIDAS PONTALETADAS A CADA 1,50 m</v>
      </c>
      <c r="E18" s="124">
        <f>IF('Orçamento-base'!H18&gt;0,'Orçamento-base'!H18,"")</f>
        <v>68.94</v>
      </c>
      <c r="F18" s="106" t="str">
        <f>IF('Orçamento-base'!I18&gt;0,'Orçamento-base'!I18,"")</f>
        <v>m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 t="str">
        <f>'Orçamento-base'!B19</f>
        <v/>
      </c>
      <c r="C19" s="111" t="str">
        <f>IF('Orçamento-base'!C19&gt;0,'Orçamento-base'!C19,"")</f>
        <v>2.0</v>
      </c>
      <c r="D19" s="127" t="str">
        <f>IF('Orçamento-base'!G19&gt;0,'Orçamento-base'!G19,"")</f>
        <v>ADMINISTRAÇÃO LOCAL</v>
      </c>
      <c r="E19" s="124" t="str">
        <f>IF('Orçamento-base'!H19&gt;0,'Orçamento-base'!H19,"")</f>
        <v/>
      </c>
      <c r="F19" s="106" t="str">
        <f>IF('Orçamento-base'!I19&gt;0,'Orçamento-base'!I19,"")</f>
        <v/>
      </c>
      <c r="G19" s="114"/>
      <c r="H19" s="106" t="str">
        <f t="shared" si="0"/>
        <v/>
      </c>
      <c r="I19" s="98"/>
      <c r="J19" s="98"/>
      <c r="K19" s="46"/>
    </row>
    <row r="20" spans="1:11" ht="30" x14ac:dyDescent="0.25">
      <c r="A20" s="111" t="str">
        <f>IF('Orçamento-base'!A20&gt;0,'Orçamento-base'!A20,"")</f>
        <v/>
      </c>
      <c r="B20" s="111">
        <f>'Orçamento-base'!B20</f>
        <v>7</v>
      </c>
      <c r="C20" s="111" t="str">
        <f>IF('Orçamento-base'!C20&gt;0,'Orçamento-base'!C20,"")</f>
        <v>2.1</v>
      </c>
      <c r="D20" s="127" t="str">
        <f>IF('Orçamento-base'!G20&gt;0,'Orçamento-base'!G20,"")</f>
        <v>ENGENHEIRO CIVIL DE OBRA PLENO COM ENCARGOS COMPLEMENTARES</v>
      </c>
      <c r="E20" s="124">
        <f>IF('Orçamento-base'!H20&gt;0,'Orçamento-base'!H20,"")</f>
        <v>96</v>
      </c>
      <c r="F20" s="106" t="str">
        <f>IF('Orçamento-base'!I20&gt;0,'Orçamento-base'!I20,"")</f>
        <v>h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8</v>
      </c>
      <c r="C21" s="111" t="str">
        <f>IF('Orçamento-base'!C21&gt;0,'Orçamento-base'!C21,"")</f>
        <v>2.2</v>
      </c>
      <c r="D21" s="127" t="str">
        <f>IF('Orçamento-base'!G21&gt;0,'Orçamento-base'!G21,"")</f>
        <v>ENCARREGADO GERAL COM ENCARGOS COMPLEMENTARES</v>
      </c>
      <c r="E21" s="124">
        <f>IF('Orçamento-base'!H21&gt;0,'Orçamento-base'!H21,"")</f>
        <v>240</v>
      </c>
      <c r="F21" s="106" t="str">
        <f>IF('Orçamento-base'!I21&gt;0,'Orçamento-base'!I21,"")</f>
        <v>h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 t="str">
        <f>'Orçamento-base'!B22</f>
        <v/>
      </c>
      <c r="C22" s="111" t="str">
        <f>IF('Orçamento-base'!C22&gt;0,'Orçamento-base'!C22,"")</f>
        <v>3.0</v>
      </c>
      <c r="D22" s="127" t="str">
        <f>IF('Orçamento-base'!G22&gt;0,'Orçamento-base'!G22,"")</f>
        <v>TERRAPLENAGEM</v>
      </c>
      <c r="E22" s="124" t="str">
        <f>IF('Orçamento-base'!H22&gt;0,'Orçamento-base'!H22,"")</f>
        <v/>
      </c>
      <c r="F22" s="106" t="str">
        <f>IF('Orçamento-base'!I22&gt;0,'Orçamento-base'!I22,"")</f>
        <v/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9</v>
      </c>
      <c r="C23" s="111" t="str">
        <f>IF('Orçamento-base'!C23&gt;0,'Orçamento-base'!C23,"")</f>
        <v>3.1</v>
      </c>
      <c r="D23" s="127" t="str">
        <f>IF('Orçamento-base'!G23&gt;0,'Orçamento-base'!G23,"")</f>
        <v>LIMPEZA MANUAL DO TERRENO (C/ RASPAGEM SUPERFICIAL)</v>
      </c>
      <c r="E23" s="124">
        <f>IF('Orçamento-base'!H23&gt;0,'Orçamento-base'!H23,"")</f>
        <v>553.55999999999995</v>
      </c>
      <c r="F23" s="106" t="str">
        <f>IF('Orçamento-base'!I23&gt;0,'Orçamento-base'!I23,"")</f>
        <v>m2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10</v>
      </c>
      <c r="C24" s="111" t="str">
        <f>IF('Orçamento-base'!C24&gt;0,'Orçamento-base'!C24,"")</f>
        <v>3.2</v>
      </c>
      <c r="D24" s="127" t="str">
        <f>IF('Orçamento-base'!G24&gt;0,'Orçamento-base'!G24,"")</f>
        <v>ESCAVAÇÃO MECÂNICA DE VALA DE 2A CATEGORIA</v>
      </c>
      <c r="E24" s="124">
        <f>IF('Orçamento-base'!H24&gt;0,'Orçamento-base'!H24,"")</f>
        <v>314.71999999999997</v>
      </c>
      <c r="F24" s="106" t="str">
        <f>IF('Orçamento-base'!I24&gt;0,'Orçamento-base'!I24,"")</f>
        <v>m3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11</v>
      </c>
      <c r="C25" s="111" t="str">
        <f>IF('Orçamento-base'!C25&gt;0,'Orçamento-base'!C25,"")</f>
        <v>3.3</v>
      </c>
      <c r="D25" s="127" t="str">
        <f>IF('Orçamento-base'!G25&gt;0,'Orçamento-base'!G25,"")</f>
        <v>TRANSPORTE DE 2A CATEGORIA ATÉ 1KM</v>
      </c>
      <c r="E25" s="124">
        <f>IF('Orçamento-base'!H25&gt;0,'Orçamento-base'!H25,"")</f>
        <v>409.13599999999997</v>
      </c>
      <c r="F25" s="106" t="str">
        <f>IF('Orçamento-base'!I25&gt;0,'Orçamento-base'!I25,"")</f>
        <v>m3xkm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 t="str">
        <f>'Orçamento-base'!B26</f>
        <v/>
      </c>
      <c r="C26" s="111" t="str">
        <f>IF('Orçamento-base'!C26&gt;0,'Orçamento-base'!C26,"")</f>
        <v>4.0</v>
      </c>
      <c r="D26" s="127" t="str">
        <f>IF('Orçamento-base'!G26&gt;0,'Orçamento-base'!G26,"")</f>
        <v xml:space="preserve">INFRAESTRUTURA  </v>
      </c>
      <c r="E26" s="124" t="str">
        <f>IF('Orçamento-base'!H26&gt;0,'Orçamento-base'!H26,"")</f>
        <v/>
      </c>
      <c r="F26" s="106" t="str">
        <f>IF('Orçamento-base'!I26&gt;0,'Orçamento-base'!I26,"")</f>
        <v/>
      </c>
      <c r="G26" s="114"/>
      <c r="H26" s="106" t="str">
        <f t="shared" si="0"/>
        <v/>
      </c>
      <c r="I26" s="98"/>
      <c r="J26" s="98"/>
      <c r="K26" s="46"/>
    </row>
    <row r="27" spans="1:11" ht="30" x14ac:dyDescent="0.25">
      <c r="A27" s="111" t="str">
        <f>IF('Orçamento-base'!A27&gt;0,'Orçamento-base'!A27,"")</f>
        <v/>
      </c>
      <c r="B27" s="111">
        <f>'Orçamento-base'!B27</f>
        <v>12</v>
      </c>
      <c r="C27" s="111" t="str">
        <f>IF('Orçamento-base'!C27&gt;0,'Orçamento-base'!C27,"")</f>
        <v>4.1</v>
      </c>
      <c r="D27" s="127" t="str">
        <f>IF('Orçamento-base'!G27&gt;0,'Orçamento-base'!G27,"")</f>
        <v>PERFURATRIZ HIDRÁULICA SOBRE ESTEIRAS PARA ESTACA RAIZ - 56 kW</v>
      </c>
      <c r="E27" s="124">
        <f>IF('Orçamento-base'!H27&gt;0,'Orçamento-base'!H27,"")</f>
        <v>40</v>
      </c>
      <c r="F27" s="106" t="str">
        <f>IF('Orçamento-base'!I27&gt;0,'Orçamento-base'!I27,"")</f>
        <v>chp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13</v>
      </c>
      <c r="C28" s="111" t="str">
        <f>IF('Orçamento-base'!C28&gt;0,'Orçamento-base'!C28,"")</f>
        <v>4.2</v>
      </c>
      <c r="D28" s="127" t="str">
        <f>IF('Orçamento-base'!G28&gt;0,'Orçamento-base'!G28,"")</f>
        <v>ESTACA TIPO RAIZ, Ø31 cm, EM ROCHA</v>
      </c>
      <c r="E28" s="124">
        <f>IF('Orçamento-base'!H28&gt;0,'Orçamento-base'!H28,"")</f>
        <v>216</v>
      </c>
      <c r="F28" s="106" t="str">
        <f>IF('Orçamento-base'!I28&gt;0,'Orçamento-base'!I28,"")</f>
        <v>m</v>
      </c>
      <c r="G28" s="114"/>
      <c r="H28" s="106" t="str">
        <f t="shared" si="0"/>
        <v/>
      </c>
      <c r="I28" s="98"/>
      <c r="J28" s="98"/>
      <c r="K28" s="46"/>
    </row>
    <row r="29" spans="1:11" ht="45" x14ac:dyDescent="0.25">
      <c r="A29" s="111" t="str">
        <f>IF('Orçamento-base'!A29&gt;0,'Orçamento-base'!A29,"")</f>
        <v/>
      </c>
      <c r="B29" s="111">
        <f>'Orçamento-base'!B29</f>
        <v>14</v>
      </c>
      <c r="C29" s="111" t="str">
        <f>IF('Orçamento-base'!C29&gt;0,'Orçamento-base'!C29,"")</f>
        <v>4.3</v>
      </c>
      <c r="D29" s="127" t="str">
        <f>IF('Orçamento-base'!G29&gt;0,'Orçamento-base'!G29,"")</f>
        <v>FÔRMA DE COMPENSADO PLASTIFICADO 12 mm PARA ESTRUTURA CONVENCIONAL  - CONFECÇÃO, INSTALAÇÃO E RETIRADA</v>
      </c>
      <c r="E29" s="124">
        <f>IF('Orçamento-base'!H29&gt;0,'Orçamento-base'!H29,"")</f>
        <v>15.881999999999998</v>
      </c>
      <c r="F29" s="106" t="str">
        <f>IF('Orçamento-base'!I29&gt;0,'Orçamento-base'!I29,"")</f>
        <v>m2</v>
      </c>
      <c r="G29" s="114"/>
      <c r="H29" s="106" t="str">
        <f t="shared" si="0"/>
        <v/>
      </c>
      <c r="I29" s="98"/>
      <c r="J29" s="98"/>
      <c r="K29" s="46"/>
    </row>
    <row r="30" spans="1:11" ht="30" x14ac:dyDescent="0.25">
      <c r="A30" s="111" t="str">
        <f>IF('Orçamento-base'!A30&gt;0,'Orçamento-base'!A30,"")</f>
        <v/>
      </c>
      <c r="B30" s="111">
        <f>'Orçamento-base'!B30</f>
        <v>15</v>
      </c>
      <c r="C30" s="111" t="str">
        <f>IF('Orçamento-base'!C30&gt;0,'Orçamento-base'!C30,"")</f>
        <v>4.4</v>
      </c>
      <c r="D30" s="127" t="str">
        <f>IF('Orçamento-base'!G30&gt;0,'Orçamento-base'!G30,"")</f>
        <v>CONCRETO AUTOADENSÁVEL COM SILICATO DE ALUMÍNIO FCK 30 MPA - CONFECÇÃO EM CENTRAL DOSADORA DE 30 m³/h</v>
      </c>
      <c r="E30" s="124">
        <f>IF('Orçamento-base'!H30&gt;0,'Orçamento-base'!H30,"")</f>
        <v>15.46</v>
      </c>
      <c r="F30" s="106" t="str">
        <f>IF('Orçamento-base'!I30&gt;0,'Orçamento-base'!I30,"")</f>
        <v>m3</v>
      </c>
      <c r="G30" s="114"/>
      <c r="H30" s="106" t="str">
        <f t="shared" si="0"/>
        <v/>
      </c>
      <c r="I30" s="98"/>
      <c r="J30" s="98"/>
      <c r="K30" s="46"/>
    </row>
    <row r="31" spans="1:11" ht="60" x14ac:dyDescent="0.25">
      <c r="A31" s="111" t="str">
        <f>IF('Orçamento-base'!A31&gt;0,'Orçamento-base'!A31,"")</f>
        <v/>
      </c>
      <c r="B31" s="111">
        <f>'Orçamento-base'!B31</f>
        <v>16</v>
      </c>
      <c r="C31" s="111" t="str">
        <f>IF('Orçamento-base'!C31&gt;0,'Orçamento-base'!C31,"")</f>
        <v>4.5</v>
      </c>
      <c r="D31" s="127" t="str">
        <f>IF('Orçamento-base'!G31&gt;0,'Orçamento-base'!G31,"")</f>
        <v>LANÇAMENTO MECÂNICO DE CONCRETO COM BOMBA REBOCÁVEL COM CAPACIDADE DE 30 m³/h - CONFECÇÃO EM CENTRAL DOSADORA DE 30 m³/h
dosadora de 30 m³/h</v>
      </c>
      <c r="E31" s="124">
        <f>IF('Orçamento-base'!H31&gt;0,'Orçamento-base'!H31,"")</f>
        <v>15.46</v>
      </c>
      <c r="F31" s="106" t="str">
        <f>IF('Orçamento-base'!I31&gt;0,'Orçamento-base'!I31,"")</f>
        <v>m3</v>
      </c>
      <c r="G31" s="114"/>
      <c r="H31" s="106" t="str">
        <f t="shared" si="0"/>
        <v/>
      </c>
      <c r="I31" s="98"/>
      <c r="J31" s="98"/>
      <c r="K31" s="46"/>
    </row>
    <row r="32" spans="1:11" ht="30" x14ac:dyDescent="0.25">
      <c r="A32" s="111" t="str">
        <f>IF('Orçamento-base'!A32&gt;0,'Orçamento-base'!A32,"")</f>
        <v/>
      </c>
      <c r="B32" s="111">
        <f>'Orçamento-base'!B32</f>
        <v>17</v>
      </c>
      <c r="C32" s="111" t="str">
        <f>IF('Orçamento-base'!C32&gt;0,'Orçamento-base'!C32,"")</f>
        <v>4.6</v>
      </c>
      <c r="D32" s="127" t="str">
        <f>IF('Orçamento-base'!G32&gt;0,'Orçamento-base'!G32,"")</f>
        <v>ARMAÇÃO EM AÇO CA-50 - FORNECIMENTO, PREPARO E COLOCAÇÃO</v>
      </c>
      <c r="E32" s="124">
        <f>IF('Orçamento-base'!H32&gt;0,'Orçamento-base'!H32,"")</f>
        <v>978.22</v>
      </c>
      <c r="F32" s="106" t="str">
        <f>IF('Orçamento-base'!I32&gt;0,'Orçamento-base'!I32,"")</f>
        <v>kg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>5.0</v>
      </c>
      <c r="D33" s="127" t="str">
        <f>IF('Orçamento-base'!G33&gt;0,'Orçamento-base'!G33,"")</f>
        <v>MESOESTRUTURA</v>
      </c>
      <c r="E33" s="124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ht="45" x14ac:dyDescent="0.25">
      <c r="A34" s="111" t="str">
        <f>IF('Orçamento-base'!A34&gt;0,'Orçamento-base'!A34,"")</f>
        <v/>
      </c>
      <c r="B34" s="111">
        <f>'Orçamento-base'!B34</f>
        <v>18</v>
      </c>
      <c r="C34" s="111" t="str">
        <f>IF('Orçamento-base'!C34&gt;0,'Orçamento-base'!C34,"")</f>
        <v>5.1</v>
      </c>
      <c r="D34" s="127" t="str">
        <f>IF('Orçamento-base'!G34&gt;0,'Orçamento-base'!G34,"")</f>
        <v>FÔRMA DE COMPENSADO PLASTIFICADO 12 mm PARA ESTRUTURA CONVENCIONAL  - CONFECÇÃO, INSTALAÇÃO E RETIRADA</v>
      </c>
      <c r="E34" s="124">
        <f>IF('Orçamento-base'!H34&gt;0,'Orçamento-base'!H34,"")</f>
        <v>140.86000000000001</v>
      </c>
      <c r="F34" s="106" t="str">
        <f>IF('Orçamento-base'!I34&gt;0,'Orçamento-base'!I34,"")</f>
        <v>m2</v>
      </c>
      <c r="G34" s="114"/>
      <c r="H34" s="106" t="str">
        <f t="shared" si="0"/>
        <v/>
      </c>
      <c r="I34" s="98"/>
      <c r="J34" s="98"/>
      <c r="K34" s="46"/>
    </row>
    <row r="35" spans="1:11" ht="30" x14ac:dyDescent="0.25">
      <c r="A35" s="111" t="str">
        <f>IF('Orçamento-base'!A35&gt;0,'Orçamento-base'!A35,"")</f>
        <v/>
      </c>
      <c r="B35" s="111">
        <f>'Orçamento-base'!B35</f>
        <v>19</v>
      </c>
      <c r="C35" s="111" t="str">
        <f>IF('Orçamento-base'!C35&gt;0,'Orçamento-base'!C35,"")</f>
        <v>5.2</v>
      </c>
      <c r="D35" s="127" t="str">
        <f>IF('Orçamento-base'!G35&gt;0,'Orçamento-base'!G35,"")</f>
        <v>CONCRETO AUTOADENSÁVEL COM SILICATO DE ALUMÍNIO FCK 30 MPA - CONFECÇÃO EM CENTRAL DOSADORA DE 30 m³/h</v>
      </c>
      <c r="E35" s="124">
        <f>IF('Orçamento-base'!H35&gt;0,'Orçamento-base'!H35,"")</f>
        <v>30.68</v>
      </c>
      <c r="F35" s="106" t="str">
        <f>IF('Orçamento-base'!I35&gt;0,'Orçamento-base'!I35,"")</f>
        <v>m3</v>
      </c>
      <c r="G35" s="114"/>
      <c r="H35" s="106" t="str">
        <f t="shared" si="0"/>
        <v/>
      </c>
      <c r="I35" s="98"/>
      <c r="J35" s="98"/>
      <c r="K35" s="46"/>
    </row>
    <row r="36" spans="1:11" ht="60" x14ac:dyDescent="0.25">
      <c r="A36" s="111" t="str">
        <f>IF('Orçamento-base'!A36&gt;0,'Orçamento-base'!A36,"")</f>
        <v/>
      </c>
      <c r="B36" s="111">
        <f>'Orçamento-base'!B36</f>
        <v>20</v>
      </c>
      <c r="C36" s="111" t="str">
        <f>IF('Orçamento-base'!C36&gt;0,'Orçamento-base'!C36,"")</f>
        <v>5.3</v>
      </c>
      <c r="D36" s="127" t="str">
        <f>IF('Orçamento-base'!G36&gt;0,'Orçamento-base'!G36,"")</f>
        <v>LANÇAMENTO MECÂNICO DE CONCRETO COM BOMBA REBOCÁVEL COM CAPACIDADE DE 30 m³/h - CONFECÇÃO EM CENTRAL DOSADORA DE 30 m³/h
dosadora de 30 m³/h</v>
      </c>
      <c r="E36" s="124">
        <f>IF('Orçamento-base'!H36&gt;0,'Orçamento-base'!H36,"")</f>
        <v>30.68</v>
      </c>
      <c r="F36" s="106" t="str">
        <f>IF('Orçamento-base'!I36&gt;0,'Orçamento-base'!I36,"")</f>
        <v>m3</v>
      </c>
      <c r="G36" s="114"/>
      <c r="H36" s="106" t="str">
        <f t="shared" si="0"/>
        <v/>
      </c>
      <c r="I36" s="98"/>
      <c r="J36" s="98"/>
      <c r="K36" s="46"/>
    </row>
    <row r="37" spans="1:11" ht="30" x14ac:dyDescent="0.25">
      <c r="A37" s="111" t="str">
        <f>IF('Orçamento-base'!A37&gt;0,'Orçamento-base'!A37,"")</f>
        <v/>
      </c>
      <c r="B37" s="111">
        <f>'Orçamento-base'!B37</f>
        <v>21</v>
      </c>
      <c r="C37" s="111" t="str">
        <f>IF('Orçamento-base'!C37&gt;0,'Orçamento-base'!C37,"")</f>
        <v>5.4</v>
      </c>
      <c r="D37" s="127" t="str">
        <f>IF('Orçamento-base'!G37&gt;0,'Orçamento-base'!G37,"")</f>
        <v>ARMAÇÃO EM AÇO CA-50 - FORNECIMENTO, PREPARO E COLOCAÇÃO</v>
      </c>
      <c r="E37" s="124">
        <f>IF('Orçamento-base'!H37&gt;0,'Orçamento-base'!H37,"")</f>
        <v>1830.78</v>
      </c>
      <c r="F37" s="106" t="str">
        <f>IF('Orçamento-base'!I37&gt;0,'Orçamento-base'!I37,"")</f>
        <v>kg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>6.0</v>
      </c>
      <c r="D38" s="127" t="str">
        <f>IF('Orçamento-base'!G38&gt;0,'Orçamento-base'!G38,"")</f>
        <v>SUPERESTRUTURA</v>
      </c>
      <c r="E38" s="124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22</v>
      </c>
      <c r="C39" s="111" t="str">
        <f>IF('Orçamento-base'!C39&gt;0,'Orçamento-base'!C39,"")</f>
        <v>6.1</v>
      </c>
      <c r="D39" s="127" t="str">
        <f>IF('Orçamento-base'!G39&gt;0,'Orçamento-base'!G39,"")</f>
        <v>APARELHO DE APOIO NEOPRENE FRETADO</v>
      </c>
      <c r="E39" s="124">
        <f>IF('Orçamento-base'!H39&gt;0,'Orçamento-base'!H39,"")</f>
        <v>13.95</v>
      </c>
      <c r="F39" s="106" t="str">
        <f>IF('Orçamento-base'!I39&gt;0,'Orçamento-base'!I39,"")</f>
        <v>dm3</v>
      </c>
      <c r="G39" s="114"/>
      <c r="H39" s="106" t="str">
        <f t="shared" si="0"/>
        <v/>
      </c>
      <c r="I39" s="98"/>
      <c r="J39" s="98"/>
      <c r="K39" s="46"/>
    </row>
    <row r="40" spans="1:11" ht="60" x14ac:dyDescent="0.25">
      <c r="A40" s="111" t="str">
        <f>IF('Orçamento-base'!A40&gt;0,'Orçamento-base'!A40,"")</f>
        <v/>
      </c>
      <c r="B40" s="111">
        <f>'Orçamento-base'!B40</f>
        <v>23</v>
      </c>
      <c r="C40" s="111" t="str">
        <f>IF('Orçamento-base'!C40&gt;0,'Orçamento-base'!C40,"")</f>
        <v>6.2</v>
      </c>
      <c r="D40" s="127" t="str">
        <f>IF('Orçamento-base'!G40&gt;0,'Orçamento-base'!G40,"")</f>
        <v>VIGAS METÁLICAS EM PERFIS LAMINADOS E/OU SOLDADOS VS 1200 mm EM AÇO ESTRUTURAL A36 - ASTM 572 GRAU 50, COM CONEXÕES SOLDADAS E PARAFUSADAS, INCLUSO MÃO DE OBRA E LANÇAMENTO DE VIGA COM PLANO DE RIGGING</v>
      </c>
      <c r="E40" s="124">
        <f>IF('Orçamento-base'!H40&gt;0,'Orçamento-base'!H40,"")</f>
        <v>39836.170000000006</v>
      </c>
      <c r="F40" s="106" t="str">
        <f>IF('Orçamento-base'!I40&gt;0,'Orçamento-base'!I40,"")</f>
        <v>KG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24</v>
      </c>
      <c r="C41" s="111" t="str">
        <f>IF('Orçamento-base'!C41&gt;0,'Orçamento-base'!C41,"")</f>
        <v>6.3</v>
      </c>
      <c r="D41" s="127" t="str">
        <f>IF('Orçamento-base'!G41&gt;0,'Orçamento-base'!G41,"")</f>
        <v>TRANSPORTE DE VIGA PARA PONTE</v>
      </c>
      <c r="E41" s="124">
        <f>IF('Orçamento-base'!H41&gt;0,'Orçamento-base'!H41,"")</f>
        <v>42007.24</v>
      </c>
      <c r="F41" s="106" t="str">
        <f>IF('Orçamento-base'!I41&gt;0,'Orçamento-base'!I41,"")</f>
        <v>txkm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25</v>
      </c>
      <c r="C42" s="111" t="str">
        <f>IF('Orçamento-base'!C42&gt;0,'Orçamento-base'!C42,"")</f>
        <v>6.4</v>
      </c>
      <c r="D42" s="127" t="str">
        <f>IF('Orçamento-base'!G42&gt;0,'Orçamento-base'!G42,"")</f>
        <v>CARGA E DESCARGA DE VIGA E COMPONENTES PARA PONTE</v>
      </c>
      <c r="E42" s="124">
        <f>IF('Orçamento-base'!H42&gt;0,'Orçamento-base'!H42,"")</f>
        <v>3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26</v>
      </c>
      <c r="C43" s="111" t="str">
        <f>IF('Orçamento-base'!C43&gt;0,'Orçamento-base'!C43,"")</f>
        <v>6.5</v>
      </c>
      <c r="D43" s="127" t="str">
        <f>IF('Orçamento-base'!G43&gt;0,'Orçamento-base'!G43,"")</f>
        <v>BARREIRA SIMPLES DE CONCRETO (NEW JERSEY)</v>
      </c>
      <c r="E43" s="124">
        <f>IF('Orçamento-base'!H43&gt;0,'Orçamento-base'!H43,"")</f>
        <v>60</v>
      </c>
      <c r="F43" s="106" t="str">
        <f>IF('Orçamento-base'!I43&gt;0,'Orçamento-base'!I43,"")</f>
        <v>m</v>
      </c>
      <c r="G43" s="114"/>
      <c r="H43" s="106" t="str">
        <f t="shared" si="0"/>
        <v/>
      </c>
      <c r="I43" s="98"/>
      <c r="J43" s="98"/>
      <c r="K43" s="46"/>
    </row>
    <row r="44" spans="1:11" ht="30" x14ac:dyDescent="0.25">
      <c r="A44" s="111" t="str">
        <f>IF('Orçamento-base'!A44&gt;0,'Orçamento-base'!A44,"")</f>
        <v/>
      </c>
      <c r="B44" s="111">
        <f>'Orçamento-base'!B44</f>
        <v>27</v>
      </c>
      <c r="C44" s="111" t="str">
        <f>IF('Orçamento-base'!C44&gt;0,'Orçamento-base'!C44,"")</f>
        <v>6.6</v>
      </c>
      <c r="D44" s="127" t="str">
        <f>IF('Orçamento-base'!G44&gt;0,'Orçamento-base'!G44,"")</f>
        <v>GUARDA-CORPO METÁLICO PARA PASSARELAS PARA PEDESTRES - FORNECIMENTO E INSTALAÇÃO</v>
      </c>
      <c r="E44" s="124">
        <f>IF('Orçamento-base'!H44&gt;0,'Orçamento-base'!H44,"")</f>
        <v>30</v>
      </c>
      <c r="F44" s="106" t="str">
        <f>IF('Orçamento-base'!I44&gt;0,'Orçamento-base'!I44,"")</f>
        <v>m</v>
      </c>
      <c r="G44" s="114"/>
      <c r="H44" s="106" t="str">
        <f t="shared" si="0"/>
        <v/>
      </c>
      <c r="I44" s="98"/>
      <c r="J44" s="98"/>
      <c r="K44" s="46"/>
    </row>
    <row r="45" spans="1:11" ht="30" x14ac:dyDescent="0.25">
      <c r="A45" s="111" t="str">
        <f>IF('Orçamento-base'!A45&gt;0,'Orçamento-base'!A45,"")</f>
        <v/>
      </c>
      <c r="B45" s="111">
        <f>'Orçamento-base'!B45</f>
        <v>28</v>
      </c>
      <c r="C45" s="111" t="str">
        <f>IF('Orçamento-base'!C45&gt;0,'Orçamento-base'!C45,"")</f>
        <v>6.7</v>
      </c>
      <c r="D45" s="127" t="str">
        <f>IF('Orçamento-base'!G45&gt;0,'Orçamento-base'!G45,"")</f>
        <v>PINTURA EPOXI, DUAS DEMÃOS SOBRE SUPERFICIE JATEADA AO METAL QUASE BRANCO</v>
      </c>
      <c r="E45" s="124">
        <f>IF('Orçamento-base'!H45&gt;0,'Orçamento-base'!H45,"")</f>
        <v>1195.0851</v>
      </c>
      <c r="F45" s="106" t="str">
        <f>IF('Orçamento-base'!I45&gt;0,'Orçamento-base'!I45,"")</f>
        <v>m2</v>
      </c>
      <c r="G45" s="114"/>
      <c r="H45" s="106" t="str">
        <f t="shared" si="0"/>
        <v/>
      </c>
      <c r="I45" s="98"/>
      <c r="J45" s="98"/>
      <c r="K45" s="46"/>
    </row>
    <row r="46" spans="1:11" ht="30" x14ac:dyDescent="0.25">
      <c r="A46" s="111" t="str">
        <f>IF('Orçamento-base'!A46&gt;0,'Orçamento-base'!A46,"")</f>
        <v/>
      </c>
      <c r="B46" s="111">
        <f>'Orçamento-base'!B46</f>
        <v>29</v>
      </c>
      <c r="C46" s="111" t="str">
        <f>IF('Orçamento-base'!C46&gt;0,'Orçamento-base'!C46,"")</f>
        <v>6.8</v>
      </c>
      <c r="D46" s="127" t="str">
        <f>IF('Orçamento-base'!G46&gt;0,'Orçamento-base'!G46,"")</f>
        <v>JATEAMENTO DE CHAPAS DE AÇO COM USO DE GRANALHA DE AÇO AO METAL QUASE BRANCO PADRÃO SAE 2.1/2</v>
      </c>
      <c r="E46" s="124">
        <f>IF('Orçamento-base'!H46&gt;0,'Orçamento-base'!H46,"")</f>
        <v>1195.0851</v>
      </c>
      <c r="F46" s="106" t="str">
        <f>IF('Orçamento-base'!I46&gt;0,'Orçamento-base'!I46,"")</f>
        <v>m2</v>
      </c>
      <c r="G46" s="114"/>
      <c r="H46" s="106" t="str">
        <f t="shared" si="0"/>
        <v/>
      </c>
      <c r="I46" s="98"/>
      <c r="J46" s="98"/>
      <c r="K46" s="46"/>
    </row>
    <row r="47" spans="1:11" ht="30" x14ac:dyDescent="0.25">
      <c r="A47" s="111" t="str">
        <f>IF('Orçamento-base'!A47&gt;0,'Orçamento-base'!A47,"")</f>
        <v/>
      </c>
      <c r="B47" s="111">
        <f>'Orçamento-base'!B47</f>
        <v>30</v>
      </c>
      <c r="C47" s="111" t="str">
        <f>IF('Orçamento-base'!C47&gt;0,'Orçamento-base'!C47,"")</f>
        <v>6.9</v>
      </c>
      <c r="D47" s="127" t="str">
        <f>IF('Orçamento-base'!G47&gt;0,'Orçamento-base'!G47,"")</f>
        <v>PRÉ-LAJE EM CHAPA DE AÇO GALVANIZADO AUTOPORTANTE PERFIL TRAPEZOIDAL (STEEL DECK)</v>
      </c>
      <c r="E47" s="124">
        <f>IF('Orçamento-base'!H47&gt;0,'Orçamento-base'!H47,"")</f>
        <v>225</v>
      </c>
      <c r="F47" s="106" t="str">
        <f>IF('Orçamento-base'!I47&gt;0,'Orçamento-base'!I47,"")</f>
        <v>m2</v>
      </c>
      <c r="G47" s="114"/>
      <c r="H47" s="106" t="str">
        <f t="shared" si="0"/>
        <v/>
      </c>
      <c r="I47" s="98"/>
      <c r="J47" s="98"/>
      <c r="K47" s="46"/>
    </row>
    <row r="48" spans="1:11" ht="30" x14ac:dyDescent="0.25">
      <c r="A48" s="111" t="str">
        <f>IF('Orçamento-base'!A48&gt;0,'Orçamento-base'!A48,"")</f>
        <v/>
      </c>
      <c r="B48" s="111">
        <f>'Orçamento-base'!B48</f>
        <v>31</v>
      </c>
      <c r="C48" s="111" t="str">
        <f>IF('Orçamento-base'!C48&gt;0,'Orçamento-base'!C48,"")</f>
        <v>6.10</v>
      </c>
      <c r="D48" s="127" t="str">
        <f>IF('Orçamento-base'!G48&gt;0,'Orçamento-base'!G48,"")</f>
        <v>CONCRETO AUTOADENSÁVEL COM SILICATO DE ALUMÍNIO FCK 40 MPA - CONFECÇÃO EM CENTRAL DOSADORA DE 30 m³/h</v>
      </c>
      <c r="E48" s="124">
        <f>IF('Orçamento-base'!H48&gt;0,'Orçamento-base'!H48,"")</f>
        <v>49.5</v>
      </c>
      <c r="F48" s="106" t="str">
        <f>IF('Orçamento-base'!I48&gt;0,'Orçamento-base'!I48,"")</f>
        <v>m3</v>
      </c>
      <c r="G48" s="114"/>
      <c r="H48" s="106" t="str">
        <f t="shared" si="0"/>
        <v/>
      </c>
      <c r="I48" s="98"/>
      <c r="J48" s="98"/>
      <c r="K48" s="46"/>
    </row>
    <row r="49" spans="1:11" ht="60" x14ac:dyDescent="0.25">
      <c r="A49" s="111" t="str">
        <f>IF('Orçamento-base'!A49&gt;0,'Orçamento-base'!A49,"")</f>
        <v/>
      </c>
      <c r="B49" s="111">
        <f>'Orçamento-base'!B49</f>
        <v>32</v>
      </c>
      <c r="C49" s="111" t="str">
        <f>IF('Orçamento-base'!C49&gt;0,'Orçamento-base'!C49,"")</f>
        <v>6.11</v>
      </c>
      <c r="D49" s="127" t="str">
        <f>IF('Orçamento-base'!G49&gt;0,'Orçamento-base'!G49,"")</f>
        <v>LANÇAMENTO MECÂNICO DE CONCRETO COM BOMBA REBOCÁVEL COM CAPACIDADE DE 30 m³/h - CONFECÇÃO EM CENTRAL DOSADORA DE 30 m³/h
dosadora de 30 m³/h</v>
      </c>
      <c r="E49" s="124">
        <f>IF('Orçamento-base'!H49&gt;0,'Orçamento-base'!H49,"")</f>
        <v>49.5</v>
      </c>
      <c r="F49" s="106" t="str">
        <f>IF('Orçamento-base'!I49&gt;0,'Orçamento-base'!I49,"")</f>
        <v>m3</v>
      </c>
      <c r="G49" s="114"/>
      <c r="H49" s="106" t="str">
        <f t="shared" si="0"/>
        <v/>
      </c>
      <c r="I49" s="98"/>
      <c r="J49" s="98"/>
      <c r="K49" s="46"/>
    </row>
    <row r="50" spans="1:11" ht="30" x14ac:dyDescent="0.25">
      <c r="A50" s="111" t="str">
        <f>IF('Orçamento-base'!A50&gt;0,'Orçamento-base'!A50,"")</f>
        <v/>
      </c>
      <c r="B50" s="111">
        <f>'Orçamento-base'!B50</f>
        <v>33</v>
      </c>
      <c r="C50" s="111" t="str">
        <f>IF('Orçamento-base'!C50&gt;0,'Orçamento-base'!C50,"")</f>
        <v>6.12</v>
      </c>
      <c r="D50" s="127" t="str">
        <f>IF('Orçamento-base'!G50&gt;0,'Orçamento-base'!G50,"")</f>
        <v>ARMAÇÃO EM AÇO CA-50 - FORNECIMENTO, PREPARO E COLOCAÇÃO</v>
      </c>
      <c r="E50" s="124">
        <f>IF('Orçamento-base'!H50&gt;0,'Orçamento-base'!H50,"")</f>
        <v>2022</v>
      </c>
      <c r="F50" s="106" t="str">
        <f>IF('Orçamento-base'!I50&gt;0,'Orçamento-base'!I50,"")</f>
        <v>kg</v>
      </c>
      <c r="G50" s="114"/>
      <c r="H50" s="106" t="str">
        <f t="shared" si="0"/>
        <v/>
      </c>
      <c r="I50" s="98"/>
      <c r="J50" s="98"/>
      <c r="K50" s="46"/>
    </row>
    <row r="51" spans="1:11" ht="30" x14ac:dyDescent="0.25">
      <c r="A51" s="111" t="str">
        <f>IF('Orçamento-base'!A51&gt;0,'Orçamento-base'!A51,"")</f>
        <v/>
      </c>
      <c r="B51" s="111">
        <f>'Orçamento-base'!B51</f>
        <v>34</v>
      </c>
      <c r="C51" s="111" t="str">
        <f>IF('Orçamento-base'!C51&gt;0,'Orçamento-base'!C51,"")</f>
        <v>6.13</v>
      </c>
      <c r="D51" s="127" t="str">
        <f>IF('Orçamento-base'!G51&gt;0,'Orçamento-base'!G51,"")</f>
        <v>ARMAÇÃO EM AÇO CA-60 - FORNECIMENTO, PREPARO E COLOCAÇÃO</v>
      </c>
      <c r="E51" s="124">
        <f>IF('Orçamento-base'!H51&gt;0,'Orçamento-base'!H51,"")</f>
        <v>2919</v>
      </c>
      <c r="F51" s="106" t="str">
        <f>IF('Orçamento-base'!I51&gt;0,'Orçamento-base'!I51,"")</f>
        <v>kg</v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>7.0</v>
      </c>
      <c r="D52" s="127" t="str">
        <f>IF('Orçamento-base'!G52&gt;0,'Orçamento-base'!G52,"")</f>
        <v>SERVIÇOS COMPLEMENTARES</v>
      </c>
      <c r="E52" s="124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35</v>
      </c>
      <c r="C53" s="111" t="str">
        <f>IF('Orçamento-base'!C53&gt;0,'Orçamento-base'!C53,"")</f>
        <v>7.1</v>
      </c>
      <c r="D53" s="127" t="str">
        <f>IF('Orçamento-base'!G53&gt;0,'Orçamento-base'!G53,"")</f>
        <v>LIMPEZA FINAL PARA ENTREGA DA OBRA</v>
      </c>
      <c r="E53" s="124">
        <f>IF('Orçamento-base'!H53&gt;0,'Orçamento-base'!H53,"")</f>
        <v>778.56</v>
      </c>
      <c r="F53" s="106" t="str">
        <f>IF('Orçamento-base'!I53&gt;0,'Orçamento-base'!I53,"")</f>
        <v>m2</v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0</v>
      </c>
      <c r="C54" s="111" t="str">
        <f>IF('Orçamento-base'!C54&gt;0,'Orçamento-base'!C54,"")</f>
        <v/>
      </c>
      <c r="D54" s="127" t="str">
        <f>IF('Orçamento-base'!G54&gt;0,'Orçamento-base'!G54,"")</f>
        <v/>
      </c>
      <c r="E54" s="124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0</v>
      </c>
      <c r="C55" s="111" t="str">
        <f>IF('Orçamento-base'!C55&gt;0,'Orçamento-base'!C55,"")</f>
        <v/>
      </c>
      <c r="D55" s="127" t="str">
        <f>IF('Orçamento-base'!G55&gt;0,'Orçamento-base'!G55,"")</f>
        <v/>
      </c>
      <c r="E55" s="124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0</v>
      </c>
      <c r="C56" s="111" t="str">
        <f>IF('Orçamento-base'!C56&gt;0,'Orçamento-base'!C56,"")</f>
        <v/>
      </c>
      <c r="D56" s="127" t="str">
        <f>IF('Orçamento-base'!G56&gt;0,'Orçamento-base'!G56,"")</f>
        <v/>
      </c>
      <c r="E56" s="124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0</v>
      </c>
      <c r="C57" s="111" t="str">
        <f>IF('Orçamento-base'!C57&gt;0,'Orçamento-base'!C57,"")</f>
        <v/>
      </c>
      <c r="D57" s="127" t="str">
        <f>IF('Orçamento-base'!G57&gt;0,'Orçamento-base'!G57,"")</f>
        <v/>
      </c>
      <c r="E57" s="124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0</v>
      </c>
      <c r="C58" s="111" t="str">
        <f>IF('Orçamento-base'!C58&gt;0,'Orçamento-base'!C58,"")</f>
        <v/>
      </c>
      <c r="D58" s="127" t="str">
        <f>IF('Orçamento-base'!G58&gt;0,'Orçamento-base'!G58,"")</f>
        <v/>
      </c>
      <c r="E58" s="124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0</v>
      </c>
      <c r="C59" s="111" t="str">
        <f>IF('Orçamento-base'!C59&gt;0,'Orçamento-base'!C59,"")</f>
        <v/>
      </c>
      <c r="D59" s="127" t="str">
        <f>IF('Orçamento-base'!G59&gt;0,'Orçamento-base'!G59,"")</f>
        <v/>
      </c>
      <c r="E59" s="124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0</v>
      </c>
      <c r="C60" s="111" t="str">
        <f>IF('Orçamento-base'!C60&gt;0,'Orçamento-base'!C60,"")</f>
        <v/>
      </c>
      <c r="D60" s="127" t="str">
        <f>IF('Orçamento-base'!G60&gt;0,'Orçamento-base'!G60,"")</f>
        <v/>
      </c>
      <c r="E60" s="124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0</v>
      </c>
      <c r="C61" s="111" t="str">
        <f>IF('Orçamento-base'!C61&gt;0,'Orçamento-base'!C61,"")</f>
        <v/>
      </c>
      <c r="D61" s="127" t="str">
        <f>IF('Orçamento-base'!G61&gt;0,'Orçamento-base'!G61,"")</f>
        <v/>
      </c>
      <c r="E61" s="124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0</v>
      </c>
      <c r="C62" s="111" t="str">
        <f>IF('Orçamento-base'!C62&gt;0,'Orçamento-base'!C62,"")</f>
        <v/>
      </c>
      <c r="D62" s="127" t="str">
        <f>IF('Orçamento-base'!G62&gt;0,'Orçamento-base'!G62,"")</f>
        <v/>
      </c>
      <c r="E62" s="124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0</v>
      </c>
      <c r="C63" s="111" t="str">
        <f>IF('Orçamento-base'!C63&gt;0,'Orçamento-base'!C63,"")</f>
        <v/>
      </c>
      <c r="D63" s="127" t="str">
        <f>IF('Orçamento-base'!G63&gt;0,'Orçamento-base'!G63,"")</f>
        <v/>
      </c>
      <c r="E63" s="124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0</v>
      </c>
      <c r="C64" s="111" t="str">
        <f>IF('Orçamento-base'!C64&gt;0,'Orçamento-base'!C64,"")</f>
        <v/>
      </c>
      <c r="D64" s="127" t="str">
        <f>IF('Orçamento-base'!G64&gt;0,'Orçamento-base'!G64,"")</f>
        <v/>
      </c>
      <c r="E64" s="124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0</v>
      </c>
      <c r="C65" s="111" t="str">
        <f>IF('Orçamento-base'!C65&gt;0,'Orçamento-base'!C65,"")</f>
        <v/>
      </c>
      <c r="D65" s="127" t="str">
        <f>IF('Orçamento-base'!G65&gt;0,'Orçamento-base'!G65,"")</f>
        <v/>
      </c>
      <c r="E65" s="124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0</v>
      </c>
      <c r="C66" s="111" t="str">
        <f>IF('Orçamento-base'!C66&gt;0,'Orçamento-base'!C66,"")</f>
        <v/>
      </c>
      <c r="D66" s="127" t="str">
        <f>IF('Orçamento-base'!G66&gt;0,'Orçamento-base'!G66,"")</f>
        <v/>
      </c>
      <c r="E66" s="124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0</v>
      </c>
      <c r="C67" s="111" t="str">
        <f>IF('Orçamento-base'!C67&gt;0,'Orçamento-base'!C67,"")</f>
        <v/>
      </c>
      <c r="D67" s="127" t="str">
        <f>IF('Orçamento-base'!G67&gt;0,'Orçamento-base'!G67,"")</f>
        <v/>
      </c>
      <c r="E67" s="124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0</v>
      </c>
      <c r="C68" s="111" t="str">
        <f>IF('Orçamento-base'!C68&gt;0,'Orçamento-base'!C68,"")</f>
        <v/>
      </c>
      <c r="D68" s="127" t="str">
        <f>IF('Orçamento-base'!G68&gt;0,'Orçamento-base'!G68,"")</f>
        <v/>
      </c>
      <c r="E68" s="124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0</v>
      </c>
      <c r="C69" s="111" t="str">
        <f>IF('Orçamento-base'!C69&gt;0,'Orçamento-base'!C69,"")</f>
        <v/>
      </c>
      <c r="D69" s="127" t="str">
        <f>IF('Orçamento-base'!G69&gt;0,'Orçamento-base'!G69,"")</f>
        <v/>
      </c>
      <c r="E69" s="124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0</v>
      </c>
      <c r="C70" s="111" t="str">
        <f>IF('Orçamento-base'!C70&gt;0,'Orçamento-base'!C70,"")</f>
        <v/>
      </c>
      <c r="D70" s="127" t="str">
        <f>IF('Orçamento-base'!G70&gt;0,'Orçamento-base'!G70,"")</f>
        <v/>
      </c>
      <c r="E70" s="124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0</v>
      </c>
      <c r="C71" s="111" t="str">
        <f>IF('Orçamento-base'!C71&gt;0,'Orçamento-base'!C71,"")</f>
        <v/>
      </c>
      <c r="D71" s="127" t="str">
        <f>IF('Orçamento-base'!G71&gt;0,'Orçamento-base'!G71,"")</f>
        <v/>
      </c>
      <c r="E71" s="124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0</v>
      </c>
      <c r="C72" s="111" t="str">
        <f>IF('Orçamento-base'!C72&gt;0,'Orçamento-base'!C72,"")</f>
        <v/>
      </c>
      <c r="D72" s="127" t="str">
        <f>IF('Orçamento-base'!G72&gt;0,'Orçamento-base'!G72,"")</f>
        <v/>
      </c>
      <c r="E72" s="124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0</v>
      </c>
      <c r="C73" s="111" t="str">
        <f>IF('Orçamento-base'!C73&gt;0,'Orçamento-base'!C73,"")</f>
        <v/>
      </c>
      <c r="D73" s="127" t="str">
        <f>IF('Orçamento-base'!G73&gt;0,'Orçamento-base'!G73,"")</f>
        <v/>
      </c>
      <c r="E73" s="124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0</v>
      </c>
      <c r="C74" s="111" t="str">
        <f>IF('Orçamento-base'!C74&gt;0,'Orçamento-base'!C74,"")</f>
        <v/>
      </c>
      <c r="D74" s="127" t="str">
        <f>IF('Orçamento-base'!G74&gt;0,'Orçamento-base'!G74,"")</f>
        <v/>
      </c>
      <c r="E74" s="124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0</v>
      </c>
      <c r="C75" s="111" t="str">
        <f>IF('Orçamento-base'!C75&gt;0,'Orçamento-base'!C75,"")</f>
        <v/>
      </c>
      <c r="D75" s="127" t="str">
        <f>IF('Orçamento-base'!G75&gt;0,'Orçamento-base'!G75,"")</f>
        <v/>
      </c>
      <c r="E75" s="124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0</v>
      </c>
      <c r="C76" s="111" t="str">
        <f>IF('Orçamento-base'!C76&gt;0,'Orçamento-base'!C76,"")</f>
        <v/>
      </c>
      <c r="D76" s="127" t="str">
        <f>IF('Orçamento-base'!G76&gt;0,'Orçamento-base'!G76,"")</f>
        <v/>
      </c>
      <c r="E76" s="124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0</v>
      </c>
      <c r="C77" s="111" t="str">
        <f>IF('Orçamento-base'!C77&gt;0,'Orçamento-base'!C77,"")</f>
        <v/>
      </c>
      <c r="D77" s="127" t="str">
        <f>IF('Orçamento-base'!G77&gt;0,'Orçamento-base'!G77,"")</f>
        <v/>
      </c>
      <c r="E77" s="124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0</v>
      </c>
      <c r="C78" s="111" t="str">
        <f>IF('Orçamento-base'!C78&gt;0,'Orçamento-base'!C78,"")</f>
        <v/>
      </c>
      <c r="D78" s="127" t="str">
        <f>IF('Orçamento-base'!G78&gt;0,'Orçamento-base'!G78,"")</f>
        <v/>
      </c>
      <c r="E78" s="124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141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0</v>
      </c>
      <c r="C79" s="111" t="str">
        <f>IF('Orçamento-base'!C79&gt;0,'Orçamento-base'!C79,"")</f>
        <v/>
      </c>
      <c r="D79" s="127" t="str">
        <f>IF('Orçamento-base'!G79&gt;0,'Orçamento-base'!G79,"")</f>
        <v/>
      </c>
      <c r="E79" s="124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0</v>
      </c>
      <c r="C80" s="111" t="str">
        <f>IF('Orçamento-base'!C80&gt;0,'Orçamento-base'!C80,"")</f>
        <v/>
      </c>
      <c r="D80" s="127" t="str">
        <f>IF('Orçamento-base'!G80&gt;0,'Orçamento-base'!G80,"")</f>
        <v/>
      </c>
      <c r="E80" s="124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0</v>
      </c>
      <c r="C81" s="111" t="str">
        <f>IF('Orçamento-base'!C81&gt;0,'Orçamento-base'!C81,"")</f>
        <v/>
      </c>
      <c r="D81" s="127" t="str">
        <f>IF('Orçamento-base'!G81&gt;0,'Orçamento-base'!G81,"")</f>
        <v/>
      </c>
      <c r="E81" s="124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0</v>
      </c>
      <c r="C82" s="111" t="str">
        <f>IF('Orçamento-base'!C82&gt;0,'Orçamento-base'!C82,"")</f>
        <v/>
      </c>
      <c r="D82" s="127" t="str">
        <f>IF('Orçamento-base'!G82&gt;0,'Orçamento-base'!G82,"")</f>
        <v/>
      </c>
      <c r="E82" s="124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0</v>
      </c>
      <c r="C83" s="111" t="str">
        <f>IF('Orçamento-base'!C83&gt;0,'Orçamento-base'!C83,"")</f>
        <v/>
      </c>
      <c r="D83" s="127" t="str">
        <f>IF('Orçamento-base'!G83&gt;0,'Orçamento-base'!G83,"")</f>
        <v/>
      </c>
      <c r="E83" s="124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0</v>
      </c>
      <c r="C84" s="111" t="str">
        <f>IF('Orçamento-base'!C84&gt;0,'Orçamento-base'!C84,"")</f>
        <v/>
      </c>
      <c r="D84" s="127" t="str">
        <f>IF('Orçamento-base'!G84&gt;0,'Orçamento-base'!G84,"")</f>
        <v/>
      </c>
      <c r="E84" s="124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>
        <f>'Orçamento-base'!B85</f>
        <v>0</v>
      </c>
      <c r="C85" s="111" t="str">
        <f>IF('Orçamento-base'!C85&gt;0,'Orçamento-base'!C85,"")</f>
        <v/>
      </c>
      <c r="D85" s="127" t="str">
        <f>IF('Orçamento-base'!G85&gt;0,'Orçamento-base'!G85,"")</f>
        <v/>
      </c>
      <c r="E85" s="124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0</v>
      </c>
      <c r="C86" s="111" t="str">
        <f>IF('Orçamento-base'!C86&gt;0,'Orçamento-base'!C86,"")</f>
        <v/>
      </c>
      <c r="D86" s="127" t="str">
        <f>IF('Orçamento-base'!G86&gt;0,'Orçamento-base'!G86,"")</f>
        <v/>
      </c>
      <c r="E86" s="124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0</v>
      </c>
      <c r="C87" s="111" t="str">
        <f>IF('Orçamento-base'!C87&gt;0,'Orçamento-base'!C87,"")</f>
        <v/>
      </c>
      <c r="D87" s="127" t="str">
        <f>IF('Orçamento-base'!G87&gt;0,'Orçamento-base'!G87,"")</f>
        <v/>
      </c>
      <c r="E87" s="124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1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0</v>
      </c>
      <c r="C88" s="111" t="str">
        <f>IF('Orçamento-base'!C88&gt;0,'Orçamento-base'!C88,"")</f>
        <v/>
      </c>
      <c r="D88" s="127" t="str">
        <f>IF('Orçamento-base'!G88&gt;0,'Orçamento-base'!G88,"")</f>
        <v/>
      </c>
      <c r="E88" s="124" t="str">
        <f>IF('Orçamento-base'!H88&gt;0,'Orçamento-base'!H88,"")</f>
        <v/>
      </c>
      <c r="F88" s="106" t="str">
        <f>IF('Orçamento-base'!I88&gt;0,'Orçamento-base'!I88,"")</f>
        <v/>
      </c>
      <c r="G88" s="114"/>
      <c r="H88" s="106" t="str">
        <f t="shared" si="1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0</v>
      </c>
      <c r="C89" s="111" t="str">
        <f>IF('Orçamento-base'!C89&gt;0,'Orçamento-base'!C89,"")</f>
        <v/>
      </c>
      <c r="D89" s="127" t="str">
        <f>IF('Orçamento-base'!G89&gt;0,'Orçamento-base'!G89,"")</f>
        <v/>
      </c>
      <c r="E89" s="124" t="str">
        <f>IF('Orçamento-base'!H89&gt;0,'Orçamento-base'!H89,"")</f>
        <v/>
      </c>
      <c r="F89" s="106" t="str">
        <f>IF('Orçamento-base'!I89&gt;0,'Orçamento-base'!I89,"")</f>
        <v/>
      </c>
      <c r="G89" s="114"/>
      <c r="H89" s="106" t="str">
        <f t="shared" si="1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0</v>
      </c>
      <c r="C90" s="111" t="str">
        <f>IF('Orçamento-base'!C90&gt;0,'Orçamento-base'!C90,"")</f>
        <v/>
      </c>
      <c r="D90" s="127" t="str">
        <f>IF('Orçamento-base'!G90&gt;0,'Orçamento-base'!G90,"")</f>
        <v/>
      </c>
      <c r="E90" s="124" t="str">
        <f>IF('Orçamento-base'!H90&gt;0,'Orçamento-base'!H90,"")</f>
        <v/>
      </c>
      <c r="F90" s="106" t="str">
        <f>IF('Orçamento-base'!I90&gt;0,'Orçamento-base'!I90,"")</f>
        <v/>
      </c>
      <c r="G90" s="114"/>
      <c r="H90" s="106" t="str">
        <f t="shared" si="1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0</v>
      </c>
      <c r="C91" s="111" t="str">
        <f>IF('Orçamento-base'!C91&gt;0,'Orçamento-base'!C91,"")</f>
        <v/>
      </c>
      <c r="D91" s="127" t="str">
        <f>IF('Orçamento-base'!G91&gt;0,'Orçamento-base'!G91,"")</f>
        <v/>
      </c>
      <c r="E91" s="124" t="str">
        <f>IF('Orçamento-base'!H91&gt;0,'Orçamento-base'!H91,"")</f>
        <v/>
      </c>
      <c r="F91" s="106" t="str">
        <f>IF('Orçamento-base'!I91&gt;0,'Orçamento-base'!I91,"")</f>
        <v/>
      </c>
      <c r="G91" s="114"/>
      <c r="H91" s="106" t="str">
        <f t="shared" si="1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0</v>
      </c>
      <c r="C92" s="111" t="str">
        <f>IF('Orçamento-base'!C92&gt;0,'Orçamento-base'!C92,"")</f>
        <v/>
      </c>
      <c r="D92" s="127" t="str">
        <f>IF('Orçamento-base'!G92&gt;0,'Orçamento-base'!G92,"")</f>
        <v/>
      </c>
      <c r="E92" s="124" t="str">
        <f>IF('Orçamento-base'!H92&gt;0,'Orçamento-base'!H92,"")</f>
        <v/>
      </c>
      <c r="F92" s="106" t="str">
        <f>IF('Orçamento-base'!I92&gt;0,'Orçamento-base'!I92,"")</f>
        <v/>
      </c>
      <c r="G92" s="114"/>
      <c r="H92" s="106" t="str">
        <f t="shared" si="1"/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0</v>
      </c>
      <c r="C93" s="111" t="str">
        <f>IF('Orçamento-base'!C93&gt;0,'Orçamento-base'!C93,"")</f>
        <v/>
      </c>
      <c r="D93" s="127" t="str">
        <f>IF('Orçamento-base'!G93&gt;0,'Orçamento-base'!G93,"")</f>
        <v/>
      </c>
      <c r="E93" s="124" t="str">
        <f>IF('Orçamento-base'!H93&gt;0,'Orçamento-base'!H93,"")</f>
        <v/>
      </c>
      <c r="F93" s="106" t="str">
        <f>IF('Orçamento-base'!I93&gt;0,'Orçamento-base'!I93,"")</f>
        <v/>
      </c>
      <c r="G93" s="114"/>
      <c r="H93" s="106" t="str">
        <f t="shared" si="1"/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0</v>
      </c>
      <c r="C94" s="111" t="str">
        <f>IF('Orçamento-base'!C94&gt;0,'Orçamento-base'!C94,"")</f>
        <v/>
      </c>
      <c r="D94" s="127" t="str">
        <f>IF('Orçamento-base'!G94&gt;0,'Orçamento-base'!G94,"")</f>
        <v/>
      </c>
      <c r="E94" s="124" t="str">
        <f>IF('Orçamento-base'!H94&gt;0,'Orçamento-base'!H94,"")</f>
        <v/>
      </c>
      <c r="F94" s="106" t="str">
        <f>IF('Orçamento-base'!I94&gt;0,'Orçamento-base'!I94,"")</f>
        <v/>
      </c>
      <c r="G94" s="114"/>
      <c r="H94" s="106" t="str">
        <f t="shared" si="1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0</v>
      </c>
      <c r="C95" s="111" t="str">
        <f>IF('Orçamento-base'!C95&gt;0,'Orçamento-base'!C95,"")</f>
        <v/>
      </c>
      <c r="D95" s="127" t="str">
        <f>IF('Orçamento-base'!G95&gt;0,'Orçamento-base'!G95,"")</f>
        <v/>
      </c>
      <c r="E95" s="124" t="str">
        <f>IF('Orçamento-base'!H95&gt;0,'Orçamento-base'!H95,"")</f>
        <v/>
      </c>
      <c r="F95" s="106" t="str">
        <f>IF('Orçamento-base'!I95&gt;0,'Orçamento-base'!I95,"")</f>
        <v/>
      </c>
      <c r="G95" s="114"/>
      <c r="H95" s="106" t="str">
        <f t="shared" si="1"/>
        <v/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>
        <f>'Orçamento-base'!B96</f>
        <v>0</v>
      </c>
      <c r="C96" s="111" t="str">
        <f>IF('Orçamento-base'!C96&gt;0,'Orçamento-base'!C96,"")</f>
        <v/>
      </c>
      <c r="D96" s="127" t="str">
        <f>IF('Orçamento-base'!G96&gt;0,'Orçamento-base'!G96,"")</f>
        <v/>
      </c>
      <c r="E96" s="124" t="str">
        <f>IF('Orçamento-base'!H96&gt;0,'Orçamento-base'!H96,"")</f>
        <v/>
      </c>
      <c r="F96" s="106" t="str">
        <f>IF('Orçamento-base'!I96&gt;0,'Orçamento-base'!I96,"")</f>
        <v/>
      </c>
      <c r="G96" s="114"/>
      <c r="H96" s="106" t="str">
        <f t="shared" si="1"/>
        <v/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0</v>
      </c>
      <c r="C97" s="111" t="str">
        <f>IF('Orçamento-base'!C97&gt;0,'Orçamento-base'!C97,"")</f>
        <v/>
      </c>
      <c r="D97" s="127" t="str">
        <f>IF('Orçamento-base'!G97&gt;0,'Orçamento-base'!G97,"")</f>
        <v/>
      </c>
      <c r="E97" s="124" t="str">
        <f>IF('Orçamento-base'!H97&gt;0,'Orçamento-base'!H97,"")</f>
        <v/>
      </c>
      <c r="F97" s="106" t="str">
        <f>IF('Orçamento-base'!I97&gt;0,'Orçamento-base'!I97,"")</f>
        <v/>
      </c>
      <c r="G97" s="114"/>
      <c r="H97" s="106" t="str">
        <f t="shared" si="1"/>
        <v/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0</v>
      </c>
      <c r="C98" s="111" t="str">
        <f>IF('Orçamento-base'!C98&gt;0,'Orçamento-base'!C98,"")</f>
        <v/>
      </c>
      <c r="D98" s="127" t="str">
        <f>IF('Orçamento-base'!G98&gt;0,'Orçamento-base'!G98,"")</f>
        <v/>
      </c>
      <c r="E98" s="124" t="str">
        <f>IF('Orçamento-base'!H98&gt;0,'Orçamento-base'!H98,"")</f>
        <v/>
      </c>
      <c r="F98" s="106" t="str">
        <f>IF('Orçamento-base'!I98&gt;0,'Orçamento-base'!I98,"")</f>
        <v/>
      </c>
      <c r="G98" s="114"/>
      <c r="H98" s="106" t="str">
        <f t="shared" si="1"/>
        <v/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0</v>
      </c>
      <c r="C99" s="111" t="str">
        <f>IF('Orçamento-base'!C99&gt;0,'Orçamento-base'!C99,"")</f>
        <v/>
      </c>
      <c r="D99" s="127" t="str">
        <f>IF('Orçamento-base'!G99&gt;0,'Orçamento-base'!G99,"")</f>
        <v/>
      </c>
      <c r="E99" s="124" t="str">
        <f>IF('Orçamento-base'!H99&gt;0,'Orçamento-base'!H99,"")</f>
        <v/>
      </c>
      <c r="F99" s="106" t="str">
        <f>IF('Orçamento-base'!I99&gt;0,'Orçamento-base'!I99,"")</f>
        <v/>
      </c>
      <c r="G99" s="114"/>
      <c r="H99" s="106" t="str">
        <f t="shared" si="1"/>
        <v/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0</v>
      </c>
      <c r="C100" s="111" t="str">
        <f>IF('Orçamento-base'!C100&gt;0,'Orçamento-base'!C100,"")</f>
        <v/>
      </c>
      <c r="D100" s="127" t="str">
        <f>IF('Orçamento-base'!G100&gt;0,'Orçamento-base'!G100,"")</f>
        <v/>
      </c>
      <c r="E100" s="124" t="str">
        <f>IF('Orçamento-base'!H100&gt;0,'Orçamento-base'!H100,"")</f>
        <v/>
      </c>
      <c r="F100" s="106" t="str">
        <f>IF('Orçamento-base'!I100&gt;0,'Orçamento-base'!I100,"")</f>
        <v/>
      </c>
      <c r="G100" s="114"/>
      <c r="H100" s="106" t="str">
        <f t="shared" si="1"/>
        <v/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0</v>
      </c>
      <c r="C101" s="111" t="str">
        <f>IF('Orçamento-base'!C101&gt;0,'Orçamento-base'!C101,"")</f>
        <v/>
      </c>
      <c r="D101" s="127" t="str">
        <f>IF('Orçamento-base'!G101&gt;0,'Orçamento-base'!G101,"")</f>
        <v/>
      </c>
      <c r="E101" s="124" t="str">
        <f>IF('Orçamento-base'!H101&gt;0,'Orçamento-base'!H101,"")</f>
        <v/>
      </c>
      <c r="F101" s="106" t="str">
        <f>IF('Orçamento-base'!I101&gt;0,'Orçamento-base'!I101,"")</f>
        <v/>
      </c>
      <c r="G101" s="114"/>
      <c r="H101" s="106" t="str">
        <f t="shared" si="1"/>
        <v/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>
        <f>'Orçamento-base'!B102</f>
        <v>0</v>
      </c>
      <c r="C102" s="111" t="str">
        <f>IF('Orçamento-base'!C102&gt;0,'Orçamento-base'!C102,"")</f>
        <v/>
      </c>
      <c r="D102" s="127" t="str">
        <f>IF('Orçamento-base'!G102&gt;0,'Orçamento-base'!G102,"")</f>
        <v/>
      </c>
      <c r="E102" s="124" t="str">
        <f>IF('Orçamento-base'!H102&gt;0,'Orçamento-base'!H102,"")</f>
        <v/>
      </c>
      <c r="F102" s="106" t="str">
        <f>IF('Orçamento-base'!I102&gt;0,'Orçamento-base'!I102,"")</f>
        <v/>
      </c>
      <c r="G102" s="114"/>
      <c r="H102" s="106" t="str">
        <f t="shared" si="1"/>
        <v/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0</v>
      </c>
      <c r="C103" s="111" t="str">
        <f>IF('Orçamento-base'!C103&gt;0,'Orçamento-base'!C103,"")</f>
        <v/>
      </c>
      <c r="D103" s="127" t="str">
        <f>IF('Orçamento-base'!G103&gt;0,'Orçamento-base'!G103,"")</f>
        <v/>
      </c>
      <c r="E103" s="124" t="str">
        <f>IF('Orçamento-base'!H103&gt;0,'Orçamento-base'!H103,"")</f>
        <v/>
      </c>
      <c r="F103" s="106" t="str">
        <f>IF('Orçamento-base'!I103&gt;0,'Orçamento-base'!I103,"")</f>
        <v/>
      </c>
      <c r="G103" s="114"/>
      <c r="H103" s="106" t="str">
        <f t="shared" si="1"/>
        <v/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0</v>
      </c>
      <c r="C104" s="111" t="str">
        <f>IF('Orçamento-base'!C104&gt;0,'Orçamento-base'!C104,"")</f>
        <v/>
      </c>
      <c r="D104" s="127" t="str">
        <f>IF('Orçamento-base'!G104&gt;0,'Orçamento-base'!G104,"")</f>
        <v/>
      </c>
      <c r="E104" s="124" t="str">
        <f>IF('Orçamento-base'!H104&gt;0,'Orçamento-base'!H104,"")</f>
        <v/>
      </c>
      <c r="F104" s="106" t="str">
        <f>IF('Orçamento-base'!I104&gt;0,'Orçamento-base'!I104,"")</f>
        <v/>
      </c>
      <c r="G104" s="114"/>
      <c r="H104" s="106" t="str">
        <f t="shared" si="1"/>
        <v/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0</v>
      </c>
      <c r="C105" s="111" t="str">
        <f>IF('Orçamento-base'!C105&gt;0,'Orçamento-base'!C105,"")</f>
        <v/>
      </c>
      <c r="D105" s="127" t="str">
        <f>IF('Orçamento-base'!G105&gt;0,'Orçamento-base'!G105,"")</f>
        <v/>
      </c>
      <c r="E105" s="124" t="str">
        <f>IF('Orçamento-base'!H105&gt;0,'Orçamento-base'!H105,"")</f>
        <v/>
      </c>
      <c r="F105" s="106" t="str">
        <f>IF('Orçamento-base'!I105&gt;0,'Orçamento-base'!I105,"")</f>
        <v/>
      </c>
      <c r="G105" s="114"/>
      <c r="H105" s="106" t="str">
        <f t="shared" si="1"/>
        <v/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0</v>
      </c>
      <c r="C106" s="111" t="str">
        <f>IF('Orçamento-base'!C106&gt;0,'Orçamento-base'!C106,"")</f>
        <v/>
      </c>
      <c r="D106" s="127" t="str">
        <f>IF('Orçamento-base'!G106&gt;0,'Orçamento-base'!G106,"")</f>
        <v/>
      </c>
      <c r="E106" s="124" t="str">
        <f>IF('Orçamento-base'!H106&gt;0,'Orçamento-base'!H106,"")</f>
        <v/>
      </c>
      <c r="F106" s="106" t="str">
        <f>IF('Orçamento-base'!I106&gt;0,'Orçamento-base'!I106,"")</f>
        <v/>
      </c>
      <c r="G106" s="114"/>
      <c r="H106" s="106" t="str">
        <f t="shared" si="1"/>
        <v/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>
        <f>'Orçamento-base'!B107</f>
        <v>0</v>
      </c>
      <c r="C107" s="111" t="str">
        <f>IF('Orçamento-base'!C107&gt;0,'Orçamento-base'!C107,"")</f>
        <v/>
      </c>
      <c r="D107" s="127" t="str">
        <f>IF('Orçamento-base'!G107&gt;0,'Orçamento-base'!G107,"")</f>
        <v/>
      </c>
      <c r="E107" s="124" t="str">
        <f>IF('Orçamento-base'!H107&gt;0,'Orçamento-base'!H107,"")</f>
        <v/>
      </c>
      <c r="F107" s="106" t="str">
        <f>IF('Orçamento-base'!I107&gt;0,'Orçamento-base'!I107,"")</f>
        <v/>
      </c>
      <c r="G107" s="114"/>
      <c r="H107" s="106" t="str">
        <f t="shared" si="1"/>
        <v/>
      </c>
      <c r="I107" s="98"/>
      <c r="J107" s="98"/>
      <c r="K107" s="46"/>
    </row>
    <row r="108" spans="1:11" x14ac:dyDescent="0.25">
      <c r="A108" s="111" t="str">
        <f>IF('Orçamento-base'!A108&gt;0,'Orçamento-base'!A108,"")</f>
        <v/>
      </c>
      <c r="B108" s="111">
        <f>'Orçamento-base'!B108</f>
        <v>0</v>
      </c>
      <c r="C108" s="111" t="str">
        <f>IF('Orçamento-base'!C108&gt;0,'Orçamento-base'!C108,"")</f>
        <v/>
      </c>
      <c r="D108" s="127" t="str">
        <f>IF('Orçamento-base'!G108&gt;0,'Orçamento-base'!G108,"")</f>
        <v/>
      </c>
      <c r="E108" s="124" t="str">
        <f>IF('Orçamento-base'!H108&gt;0,'Orçamento-base'!H108,"")</f>
        <v/>
      </c>
      <c r="F108" s="106" t="str">
        <f>IF('Orçamento-base'!I108&gt;0,'Orçamento-base'!I108,"")</f>
        <v/>
      </c>
      <c r="G108" s="114"/>
      <c r="H108" s="106" t="str">
        <f t="shared" si="1"/>
        <v/>
      </c>
      <c r="I108" s="98"/>
      <c r="J108" s="98"/>
      <c r="K108" s="46"/>
    </row>
    <row r="109" spans="1:11" x14ac:dyDescent="0.25">
      <c r="A109" s="111" t="str">
        <f>IF('Orçamento-base'!A109&gt;0,'Orçamento-base'!A109,"")</f>
        <v/>
      </c>
      <c r="B109" s="111">
        <f>'Orçamento-base'!B109</f>
        <v>0</v>
      </c>
      <c r="C109" s="111" t="str">
        <f>IF('Orçamento-base'!C109&gt;0,'Orçamento-base'!C109,"")</f>
        <v/>
      </c>
      <c r="D109" s="127" t="str">
        <f>IF('Orçamento-base'!G109&gt;0,'Orçamento-base'!G109,"")</f>
        <v/>
      </c>
      <c r="E109" s="124" t="str">
        <f>IF('Orçamento-base'!H109&gt;0,'Orçamento-base'!H109,"")</f>
        <v/>
      </c>
      <c r="F109" s="106" t="str">
        <f>IF('Orçamento-base'!I109&gt;0,'Orçamento-base'!I109,"")</f>
        <v/>
      </c>
      <c r="G109" s="114"/>
      <c r="H109" s="106" t="str">
        <f t="shared" si="1"/>
        <v/>
      </c>
      <c r="I109" s="98"/>
      <c r="J109" s="98"/>
      <c r="K109" s="46"/>
    </row>
    <row r="110" spans="1:11" x14ac:dyDescent="0.25">
      <c r="A110" s="111" t="str">
        <f>IF('Orçamento-base'!A110&gt;0,'Orçamento-base'!A110,"")</f>
        <v/>
      </c>
      <c r="B110" s="111">
        <f>'Orçamento-base'!B110</f>
        <v>0</v>
      </c>
      <c r="C110" s="111" t="str">
        <f>IF('Orçamento-base'!C110&gt;0,'Orçamento-base'!C110,"")</f>
        <v/>
      </c>
      <c r="D110" s="127" t="str">
        <f>IF('Orçamento-base'!G110&gt;0,'Orçamento-base'!G110,"")</f>
        <v/>
      </c>
      <c r="E110" s="124" t="str">
        <f>IF('Orçamento-base'!H110&gt;0,'Orçamento-base'!H110,"")</f>
        <v/>
      </c>
      <c r="F110" s="106" t="str">
        <f>IF('Orçamento-base'!I110&gt;0,'Orçamento-base'!I110,"")</f>
        <v/>
      </c>
      <c r="G110" s="114"/>
      <c r="H110" s="106" t="str">
        <f t="shared" si="1"/>
        <v/>
      </c>
      <c r="I110" s="98"/>
      <c r="J110" s="98"/>
      <c r="K110" s="46"/>
    </row>
    <row r="111" spans="1:11" x14ac:dyDescent="0.25">
      <c r="A111" s="111" t="str">
        <f>IF('Orçamento-base'!A111&gt;0,'Orçamento-base'!A111,"")</f>
        <v/>
      </c>
      <c r="B111" s="111">
        <f>'Orçamento-base'!B111</f>
        <v>0</v>
      </c>
      <c r="C111" s="111" t="str">
        <f>IF('Orçamento-base'!C111&gt;0,'Orçamento-base'!C111,"")</f>
        <v/>
      </c>
      <c r="D111" s="127" t="str">
        <f>IF('Orçamento-base'!G111&gt;0,'Orçamento-base'!G111,"")</f>
        <v/>
      </c>
      <c r="E111" s="124" t="str">
        <f>IF('Orçamento-base'!H111&gt;0,'Orçamento-base'!H111,"")</f>
        <v/>
      </c>
      <c r="F111" s="106" t="str">
        <f>IF('Orçamento-base'!I111&gt;0,'Orçamento-base'!I111,"")</f>
        <v/>
      </c>
      <c r="G111" s="114"/>
      <c r="H111" s="106" t="str">
        <f t="shared" si="1"/>
        <v/>
      </c>
      <c r="I111" s="98"/>
      <c r="J111" s="98"/>
      <c r="K111" s="46"/>
    </row>
    <row r="112" spans="1:11" x14ac:dyDescent="0.25">
      <c r="A112" s="111" t="str">
        <f>IF('Orçamento-base'!A112&gt;0,'Orçamento-base'!A112,"")</f>
        <v/>
      </c>
      <c r="B112" s="111">
        <f>'Orçamento-base'!B112</f>
        <v>0</v>
      </c>
      <c r="C112" s="111" t="str">
        <f>IF('Orçamento-base'!C112&gt;0,'Orçamento-base'!C112,"")</f>
        <v/>
      </c>
      <c r="D112" s="127" t="str">
        <f>IF('Orçamento-base'!G112&gt;0,'Orçamento-base'!G112,"")</f>
        <v/>
      </c>
      <c r="E112" s="124" t="str">
        <f>IF('Orçamento-base'!H112&gt;0,'Orçamento-base'!H112,"")</f>
        <v/>
      </c>
      <c r="F112" s="106" t="str">
        <f>IF('Orçamento-base'!I112&gt;0,'Orçamento-base'!I112,"")</f>
        <v/>
      </c>
      <c r="G112" s="114"/>
      <c r="H112" s="106" t="str">
        <f t="shared" si="1"/>
        <v/>
      </c>
      <c r="I112" s="98"/>
      <c r="J112" s="98"/>
      <c r="K112" s="46"/>
    </row>
    <row r="113" spans="1:11" x14ac:dyDescent="0.25">
      <c r="A113" s="111" t="str">
        <f>IF('Orçamento-base'!A113&gt;0,'Orçamento-base'!A113,"")</f>
        <v/>
      </c>
      <c r="B113" s="111">
        <f>'Orçamento-base'!B113</f>
        <v>0</v>
      </c>
      <c r="C113" s="111" t="str">
        <f>IF('Orçamento-base'!C113&gt;0,'Orçamento-base'!C113,"")</f>
        <v/>
      </c>
      <c r="D113" s="127" t="str">
        <f>IF('Orçamento-base'!G113&gt;0,'Orçamento-base'!G113,"")</f>
        <v/>
      </c>
      <c r="E113" s="124" t="str">
        <f>IF('Orçamento-base'!H113&gt;0,'Orçamento-base'!H113,"")</f>
        <v/>
      </c>
      <c r="F113" s="106" t="str">
        <f>IF('Orçamento-base'!I113&gt;0,'Orçamento-base'!I113,"")</f>
        <v/>
      </c>
      <c r="G113" s="114"/>
      <c r="H113" s="106" t="str">
        <f t="shared" si="1"/>
        <v/>
      </c>
      <c r="I113" s="98"/>
      <c r="J113" s="98"/>
      <c r="K113" s="46"/>
    </row>
    <row r="114" spans="1:11" x14ac:dyDescent="0.25">
      <c r="A114" s="111" t="str">
        <f>IF('Orçamento-base'!A114&gt;0,'Orçamento-base'!A114,"")</f>
        <v/>
      </c>
      <c r="B114" s="111">
        <f>'Orçamento-base'!B114</f>
        <v>0</v>
      </c>
      <c r="C114" s="111" t="str">
        <f>IF('Orçamento-base'!C114&gt;0,'Orçamento-base'!C114,"")</f>
        <v/>
      </c>
      <c r="D114" s="127" t="str">
        <f>IF('Orçamento-base'!G114&gt;0,'Orçamento-base'!G114,"")</f>
        <v/>
      </c>
      <c r="E114" s="124" t="str">
        <f>IF('Orçamento-base'!H114&gt;0,'Orçamento-base'!H114,"")</f>
        <v/>
      </c>
      <c r="F114" s="106" t="str">
        <f>IF('Orçamento-base'!I114&gt;0,'Orçamento-base'!I114,"")</f>
        <v/>
      </c>
      <c r="G114" s="114"/>
      <c r="H114" s="106" t="str">
        <f t="shared" si="1"/>
        <v/>
      </c>
      <c r="I114" s="98"/>
      <c r="J114" s="98"/>
      <c r="K114" s="46"/>
    </row>
    <row r="115" spans="1:11" x14ac:dyDescent="0.25">
      <c r="A115" s="111" t="str">
        <f>IF('Orçamento-base'!A115&gt;0,'Orçamento-base'!A115,"")</f>
        <v/>
      </c>
      <c r="B115" s="111">
        <f>'Orçamento-base'!B115</f>
        <v>0</v>
      </c>
      <c r="C115" s="111" t="str">
        <f>IF('Orçamento-base'!C115&gt;0,'Orçamento-base'!C115,"")</f>
        <v/>
      </c>
      <c r="D115" s="127" t="str">
        <f>IF('Orçamento-base'!G115&gt;0,'Orçamento-base'!G115,"")</f>
        <v/>
      </c>
      <c r="E115" s="124" t="str">
        <f>IF('Orçamento-base'!H115&gt;0,'Orçamento-base'!H115,"")</f>
        <v/>
      </c>
      <c r="F115" s="106" t="str">
        <f>IF('Orçamento-base'!I115&gt;0,'Orçamento-base'!I115,"")</f>
        <v/>
      </c>
      <c r="G115" s="114"/>
      <c r="H115" s="106" t="str">
        <f t="shared" si="1"/>
        <v/>
      </c>
      <c r="I115" s="98"/>
      <c r="J115" s="98"/>
      <c r="K115" s="46"/>
    </row>
    <row r="116" spans="1:11" x14ac:dyDescent="0.25">
      <c r="A116" s="111" t="str">
        <f>IF('Orçamento-base'!A116&gt;0,'Orçamento-base'!A116,"")</f>
        <v/>
      </c>
      <c r="B116" s="111">
        <f>'Orçamento-base'!B116</f>
        <v>0</v>
      </c>
      <c r="C116" s="111" t="str">
        <f>IF('Orçamento-base'!C116&gt;0,'Orçamento-base'!C116,"")</f>
        <v/>
      </c>
      <c r="D116" s="127" t="str">
        <f>IF('Orçamento-base'!G116&gt;0,'Orçamento-base'!G116,"")</f>
        <v/>
      </c>
      <c r="E116" s="124" t="str">
        <f>IF('Orçamento-base'!H116&gt;0,'Orçamento-base'!H116,"")</f>
        <v/>
      </c>
      <c r="F116" s="106" t="str">
        <f>IF('Orçamento-base'!I116&gt;0,'Orçamento-base'!I116,"")</f>
        <v/>
      </c>
      <c r="G116" s="114"/>
      <c r="H116" s="106" t="str">
        <f t="shared" si="1"/>
        <v/>
      </c>
      <c r="I116" s="98"/>
      <c r="J116" s="98"/>
      <c r="K116" s="46"/>
    </row>
    <row r="117" spans="1:11" x14ac:dyDescent="0.25">
      <c r="A117" s="111" t="str">
        <f>IF('Orçamento-base'!A117&gt;0,'Orçamento-base'!A117,"")</f>
        <v/>
      </c>
      <c r="B117" s="111">
        <f>'Orçamento-base'!B117</f>
        <v>0</v>
      </c>
      <c r="C117" s="111" t="str">
        <f>IF('Orçamento-base'!C117&gt;0,'Orçamento-base'!C117,"")</f>
        <v/>
      </c>
      <c r="D117" s="127" t="str">
        <f>IF('Orçamento-base'!G117&gt;0,'Orçamento-base'!G117,"")</f>
        <v/>
      </c>
      <c r="E117" s="124" t="str">
        <f>IF('Orçamento-base'!H117&gt;0,'Orçamento-base'!H117,"")</f>
        <v/>
      </c>
      <c r="F117" s="106" t="str">
        <f>IF('Orçamento-base'!I117&gt;0,'Orçamento-base'!I117,"")</f>
        <v/>
      </c>
      <c r="G117" s="114"/>
      <c r="H117" s="106" t="str">
        <f t="shared" si="1"/>
        <v/>
      </c>
      <c r="I117" s="98"/>
      <c r="J117" s="98"/>
      <c r="K117" s="46"/>
    </row>
    <row r="118" spans="1:11" x14ac:dyDescent="0.25">
      <c r="A118" s="111" t="str">
        <f>IF('Orçamento-base'!A118&gt;0,'Orçamento-base'!A118,"")</f>
        <v/>
      </c>
      <c r="B118" s="111">
        <f>'Orçamento-base'!B118</f>
        <v>0</v>
      </c>
      <c r="C118" s="111" t="str">
        <f>IF('Orçamento-base'!C118&gt;0,'Orçamento-base'!C118,"")</f>
        <v/>
      </c>
      <c r="D118" s="127" t="str">
        <f>IF('Orçamento-base'!G118&gt;0,'Orçamento-base'!G118,"")</f>
        <v/>
      </c>
      <c r="E118" s="124" t="str">
        <f>IF('Orçamento-base'!H118&gt;0,'Orçamento-base'!H118,"")</f>
        <v/>
      </c>
      <c r="F118" s="106" t="str">
        <f>IF('Orçamento-base'!I118&gt;0,'Orçamento-base'!I118,"")</f>
        <v/>
      </c>
      <c r="G118" s="114"/>
      <c r="H118" s="106" t="str">
        <f t="shared" si="1"/>
        <v/>
      </c>
      <c r="I118" s="98"/>
      <c r="J118" s="98"/>
      <c r="K118" s="46"/>
    </row>
    <row r="119" spans="1:11" x14ac:dyDescent="0.25">
      <c r="A119" s="111" t="str">
        <f>IF('Orçamento-base'!A119&gt;0,'Orçamento-base'!A119,"")</f>
        <v/>
      </c>
      <c r="B119" s="111">
        <f>'Orçamento-base'!B119</f>
        <v>0</v>
      </c>
      <c r="C119" s="111" t="str">
        <f>IF('Orçamento-base'!C119&gt;0,'Orçamento-base'!C119,"")</f>
        <v/>
      </c>
      <c r="D119" s="127" t="str">
        <f>IF('Orçamento-base'!G119&gt;0,'Orçamento-base'!G119,"")</f>
        <v/>
      </c>
      <c r="E119" s="124" t="str">
        <f>IF('Orçamento-base'!H119&gt;0,'Orçamento-base'!H119,"")</f>
        <v/>
      </c>
      <c r="F119" s="106" t="str">
        <f>IF('Orçamento-base'!I119&gt;0,'Orçamento-base'!I119,"")</f>
        <v/>
      </c>
      <c r="G119" s="114"/>
      <c r="H119" s="106" t="str">
        <f t="shared" si="1"/>
        <v/>
      </c>
      <c r="I119" s="98"/>
      <c r="J119" s="98"/>
      <c r="K119" s="46"/>
    </row>
    <row r="120" spans="1:11" x14ac:dyDescent="0.25">
      <c r="A120" s="111" t="str">
        <f>IF('Orçamento-base'!A120&gt;0,'Orçamento-base'!A120,"")</f>
        <v/>
      </c>
      <c r="B120" s="111">
        <f>'Orçamento-base'!B120</f>
        <v>0</v>
      </c>
      <c r="C120" s="111" t="str">
        <f>IF('Orçamento-base'!C120&gt;0,'Orçamento-base'!C120,"")</f>
        <v/>
      </c>
      <c r="D120" s="127" t="str">
        <f>IF('Orçamento-base'!G120&gt;0,'Orçamento-base'!G120,"")</f>
        <v/>
      </c>
      <c r="E120" s="124" t="str">
        <f>IF('Orçamento-base'!H120&gt;0,'Orçamento-base'!H120,"")</f>
        <v/>
      </c>
      <c r="F120" s="106" t="str">
        <f>IF('Orçamento-base'!I120&gt;0,'Orçamento-base'!I120,"")</f>
        <v/>
      </c>
      <c r="G120" s="114"/>
      <c r="H120" s="106" t="str">
        <f t="shared" si="1"/>
        <v/>
      </c>
      <c r="I120" s="98"/>
      <c r="J120" s="98"/>
      <c r="K120" s="46"/>
    </row>
    <row r="121" spans="1:11" x14ac:dyDescent="0.25">
      <c r="A121" s="111" t="str">
        <f>IF('Orçamento-base'!A121&gt;0,'Orçamento-base'!A121,"")</f>
        <v/>
      </c>
      <c r="B121" s="111">
        <f>'Orçamento-base'!B121</f>
        <v>0</v>
      </c>
      <c r="C121" s="111" t="str">
        <f>IF('Orçamento-base'!C121&gt;0,'Orçamento-base'!C121,"")</f>
        <v/>
      </c>
      <c r="D121" s="127" t="str">
        <f>IF('Orçamento-base'!G121&gt;0,'Orçamento-base'!G121,"")</f>
        <v/>
      </c>
      <c r="E121" s="124" t="str">
        <f>IF('Orçamento-base'!H121&gt;0,'Orçamento-base'!H121,"")</f>
        <v/>
      </c>
      <c r="F121" s="106" t="str">
        <f>IF('Orçamento-base'!I121&gt;0,'Orçamento-base'!I121,"")</f>
        <v/>
      </c>
      <c r="G121" s="114"/>
      <c r="H121" s="106" t="str">
        <f t="shared" si="1"/>
        <v/>
      </c>
      <c r="I121" s="98"/>
      <c r="J121" s="98"/>
      <c r="K121" s="46"/>
    </row>
    <row r="122" spans="1:11" x14ac:dyDescent="0.25">
      <c r="A122" s="111" t="str">
        <f>IF('Orçamento-base'!A122&gt;0,'Orçamento-base'!A122,"")</f>
        <v/>
      </c>
      <c r="B122" s="111">
        <f>'Orçamento-base'!B122</f>
        <v>0</v>
      </c>
      <c r="C122" s="111" t="str">
        <f>IF('Orçamento-base'!C122&gt;0,'Orçamento-base'!C122,"")</f>
        <v/>
      </c>
      <c r="D122" s="127" t="str">
        <f>IF('Orçamento-base'!G122&gt;0,'Orçamento-base'!G122,"")</f>
        <v/>
      </c>
      <c r="E122" s="124" t="str">
        <f>IF('Orçamento-base'!H122&gt;0,'Orçamento-base'!H122,"")</f>
        <v/>
      </c>
      <c r="F122" s="106" t="str">
        <f>IF('Orçamento-base'!I122&gt;0,'Orçamento-base'!I122,"")</f>
        <v/>
      </c>
      <c r="G122" s="114"/>
      <c r="H122" s="106" t="str">
        <f t="shared" si="1"/>
        <v/>
      </c>
      <c r="I122" s="98"/>
      <c r="J122" s="98"/>
      <c r="K122" s="46"/>
    </row>
    <row r="123" spans="1:11" x14ac:dyDescent="0.25">
      <c r="A123" s="111" t="str">
        <f>IF('Orçamento-base'!A123&gt;0,'Orçamento-base'!A123,"")</f>
        <v/>
      </c>
      <c r="B123" s="111">
        <f>'Orçamento-base'!B123</f>
        <v>0</v>
      </c>
      <c r="C123" s="111" t="str">
        <f>IF('Orçamento-base'!C123&gt;0,'Orçamento-base'!C123,"")</f>
        <v/>
      </c>
      <c r="D123" s="127" t="str">
        <f>IF('Orçamento-base'!G123&gt;0,'Orçamento-base'!G123,"")</f>
        <v/>
      </c>
      <c r="E123" s="124" t="str">
        <f>IF('Orçamento-base'!H123&gt;0,'Orçamento-base'!H123,"")</f>
        <v/>
      </c>
      <c r="F123" s="106" t="str">
        <f>IF('Orçamento-base'!I123&gt;0,'Orçamento-base'!I123,"")</f>
        <v/>
      </c>
      <c r="G123" s="114"/>
      <c r="H123" s="106" t="str">
        <f t="shared" si="1"/>
        <v/>
      </c>
      <c r="I123" s="98"/>
      <c r="J123" s="98"/>
      <c r="K123" s="46"/>
    </row>
    <row r="124" spans="1:11" x14ac:dyDescent="0.25">
      <c r="A124" s="111" t="str">
        <f>IF('Orçamento-base'!A124&gt;0,'Orçamento-base'!A124,"")</f>
        <v/>
      </c>
      <c r="B124" s="111">
        <f>'Orçamento-base'!B124</f>
        <v>0</v>
      </c>
      <c r="C124" s="111" t="str">
        <f>IF('Orçamento-base'!C124&gt;0,'Orçamento-base'!C124,"")</f>
        <v/>
      </c>
      <c r="D124" s="127" t="str">
        <f>IF('Orçamento-base'!G124&gt;0,'Orçamento-base'!G124,"")</f>
        <v/>
      </c>
      <c r="E124" s="124" t="str">
        <f>IF('Orçamento-base'!H124&gt;0,'Orçamento-base'!H124,"")</f>
        <v/>
      </c>
      <c r="F124" s="106" t="str">
        <f>IF('Orçamento-base'!I124&gt;0,'Orçamento-base'!I124,"")</f>
        <v/>
      </c>
      <c r="G124" s="114"/>
      <c r="H124" s="106" t="str">
        <f t="shared" si="1"/>
        <v/>
      </c>
      <c r="I124" s="98"/>
      <c r="J124" s="98"/>
      <c r="K124" s="46"/>
    </row>
    <row r="125" spans="1:11" x14ac:dyDescent="0.25">
      <c r="A125" s="111" t="str">
        <f>IF('Orçamento-base'!A125&gt;0,'Orçamento-base'!A125,"")</f>
        <v/>
      </c>
      <c r="B125" s="111">
        <f>'Orçamento-base'!B125</f>
        <v>0</v>
      </c>
      <c r="C125" s="111" t="str">
        <f>IF('Orçamento-base'!C125&gt;0,'Orçamento-base'!C125,"")</f>
        <v/>
      </c>
      <c r="D125" s="127" t="str">
        <f>IF('Orçamento-base'!G125&gt;0,'Orçamento-base'!G125,"")</f>
        <v/>
      </c>
      <c r="E125" s="124" t="str">
        <f>IF('Orçamento-base'!H125&gt;0,'Orçamento-base'!H125,"")</f>
        <v/>
      </c>
      <c r="F125" s="106" t="str">
        <f>IF('Orçamento-base'!I125&gt;0,'Orçamento-base'!I125,"")</f>
        <v/>
      </c>
      <c r="G125" s="114"/>
      <c r="H125" s="106" t="str">
        <f t="shared" si="1"/>
        <v/>
      </c>
      <c r="I125" s="98"/>
      <c r="J125" s="98"/>
      <c r="K125" s="46"/>
    </row>
    <row r="126" spans="1:11" x14ac:dyDescent="0.25">
      <c r="A126" s="111" t="str">
        <f>IF('Orçamento-base'!A126&gt;0,'Orçamento-base'!A126,"")</f>
        <v/>
      </c>
      <c r="B126" s="111">
        <f>'Orçamento-base'!B126</f>
        <v>0</v>
      </c>
      <c r="C126" s="111" t="str">
        <f>IF('Orçamento-base'!C126&gt;0,'Orçamento-base'!C126,"")</f>
        <v/>
      </c>
      <c r="D126" s="127" t="str">
        <f>IF('Orçamento-base'!G126&gt;0,'Orçamento-base'!G126,"")</f>
        <v/>
      </c>
      <c r="E126" s="124" t="str">
        <f>IF('Orçamento-base'!H126&gt;0,'Orçamento-base'!H126,"")</f>
        <v/>
      </c>
      <c r="F126" s="106" t="str">
        <f>IF('Orçamento-base'!I126&gt;0,'Orçamento-base'!I126,"")</f>
        <v/>
      </c>
      <c r="G126" s="114"/>
      <c r="H126" s="106" t="str">
        <f t="shared" si="1"/>
        <v/>
      </c>
      <c r="I126" s="98"/>
      <c r="J126" s="98"/>
      <c r="K126" s="46"/>
    </row>
    <row r="127" spans="1:11" x14ac:dyDescent="0.25">
      <c r="A127" s="111" t="str">
        <f>IF('Orçamento-base'!A127&gt;0,'Orçamento-base'!A127,"")</f>
        <v/>
      </c>
      <c r="B127" s="111">
        <f>'Orçamento-base'!B127</f>
        <v>0</v>
      </c>
      <c r="C127" s="111" t="str">
        <f>IF('Orçamento-base'!C127&gt;0,'Orçamento-base'!C127,"")</f>
        <v/>
      </c>
      <c r="D127" s="127" t="str">
        <f>IF('Orçamento-base'!G127&gt;0,'Orçamento-base'!G127,"")</f>
        <v/>
      </c>
      <c r="E127" s="124" t="str">
        <f>IF('Orçamento-base'!H127&gt;0,'Orçamento-base'!H127,"")</f>
        <v/>
      </c>
      <c r="F127" s="106" t="str">
        <f>IF('Orçamento-base'!I127&gt;0,'Orçamento-base'!I127,"")</f>
        <v/>
      </c>
      <c r="G127" s="114"/>
      <c r="H127" s="106" t="str">
        <f t="shared" si="1"/>
        <v/>
      </c>
      <c r="I127" s="98"/>
      <c r="J127" s="98"/>
      <c r="K127" s="46"/>
    </row>
    <row r="128" spans="1:11" x14ac:dyDescent="0.25">
      <c r="A128" s="111" t="str">
        <f>IF('Orçamento-base'!A128&gt;0,'Orçamento-base'!A128,"")</f>
        <v/>
      </c>
      <c r="B128" s="111">
        <f>'Orçamento-base'!B128</f>
        <v>0</v>
      </c>
      <c r="C128" s="111" t="str">
        <f>IF('Orçamento-base'!C128&gt;0,'Orçamento-base'!C128,"")</f>
        <v/>
      </c>
      <c r="D128" s="127" t="str">
        <f>IF('Orçamento-base'!G128&gt;0,'Orçamento-base'!G128,"")</f>
        <v/>
      </c>
      <c r="E128" s="124" t="str">
        <f>IF('Orçamento-base'!H128&gt;0,'Orçamento-base'!H128,"")</f>
        <v/>
      </c>
      <c r="F128" s="106" t="str">
        <f>IF('Orçamento-base'!I128&gt;0,'Orçamento-base'!I128,"")</f>
        <v/>
      </c>
      <c r="G128" s="114"/>
      <c r="H128" s="106" t="str">
        <f t="shared" si="1"/>
        <v/>
      </c>
      <c r="I128" s="98"/>
      <c r="J128" s="98"/>
      <c r="K128" s="46"/>
    </row>
    <row r="129" spans="1:11" x14ac:dyDescent="0.25">
      <c r="A129" s="111" t="str">
        <f>IF('Orçamento-base'!A129&gt;0,'Orçamento-base'!A129,"")</f>
        <v/>
      </c>
      <c r="B129" s="111">
        <f>'Orçamento-base'!B129</f>
        <v>0</v>
      </c>
      <c r="C129" s="111" t="str">
        <f>IF('Orçamento-base'!C129&gt;0,'Orçamento-base'!C129,"")</f>
        <v/>
      </c>
      <c r="D129" s="127" t="str">
        <f>IF('Orçamento-base'!G129&gt;0,'Orçamento-base'!G129,"")</f>
        <v/>
      </c>
      <c r="E129" s="124" t="str">
        <f>IF('Orçamento-base'!H129&gt;0,'Orçamento-base'!H129,"")</f>
        <v/>
      </c>
      <c r="F129" s="106" t="str">
        <f>IF('Orçamento-base'!I129&gt;0,'Orçamento-base'!I129,"")</f>
        <v/>
      </c>
      <c r="G129" s="114"/>
      <c r="H129" s="106" t="str">
        <f t="shared" si="1"/>
        <v/>
      </c>
      <c r="I129" s="98"/>
      <c r="J129" s="98"/>
      <c r="K129" s="46"/>
    </row>
    <row r="130" spans="1:11" x14ac:dyDescent="0.25">
      <c r="A130" s="111" t="str">
        <f>IF('Orçamento-base'!A130&gt;0,'Orçamento-base'!A130,"")</f>
        <v/>
      </c>
      <c r="B130" s="111">
        <f>'Orçamento-base'!B130</f>
        <v>0</v>
      </c>
      <c r="C130" s="111" t="str">
        <f>IF('Orçamento-base'!C130&gt;0,'Orçamento-base'!C130,"")</f>
        <v/>
      </c>
      <c r="D130" s="127" t="str">
        <f>IF('Orçamento-base'!G130&gt;0,'Orçamento-base'!G130,"")</f>
        <v/>
      </c>
      <c r="E130" s="124" t="str">
        <f>IF('Orçamento-base'!H130&gt;0,'Orçamento-base'!H130,"")</f>
        <v/>
      </c>
      <c r="F130" s="106" t="str">
        <f>IF('Orçamento-base'!I130&gt;0,'Orçamento-base'!I130,"")</f>
        <v/>
      </c>
      <c r="G130" s="114"/>
      <c r="H130" s="106" t="str">
        <f t="shared" si="1"/>
        <v/>
      </c>
      <c r="I130" s="98"/>
      <c r="J130" s="98"/>
      <c r="K130" s="46"/>
    </row>
    <row r="131" spans="1:11" x14ac:dyDescent="0.25">
      <c r="A131" s="111" t="str">
        <f>IF('Orçamento-base'!A131&gt;0,'Orçamento-base'!A131,"")</f>
        <v/>
      </c>
      <c r="B131" s="111">
        <f>'Orçamento-base'!B131</f>
        <v>0</v>
      </c>
      <c r="C131" s="111" t="str">
        <f>IF('Orçamento-base'!C131&gt;0,'Orçamento-base'!C131,"")</f>
        <v/>
      </c>
      <c r="D131" s="127" t="str">
        <f>IF('Orçamento-base'!G131&gt;0,'Orçamento-base'!G131,"")</f>
        <v/>
      </c>
      <c r="E131" s="124" t="str">
        <f>IF('Orçamento-base'!H131&gt;0,'Orçamento-base'!H131,"")</f>
        <v/>
      </c>
      <c r="F131" s="106" t="str">
        <f>IF('Orçamento-base'!I131&gt;0,'Orçamento-base'!I131,"")</f>
        <v/>
      </c>
      <c r="G131" s="114"/>
      <c r="H131" s="106" t="str">
        <f t="shared" si="1"/>
        <v/>
      </c>
      <c r="I131" s="98"/>
      <c r="J131" s="98"/>
      <c r="K131" s="46"/>
    </row>
    <row r="132" spans="1:11" x14ac:dyDescent="0.25">
      <c r="A132" s="111" t="str">
        <f>IF('Orçamento-base'!A132&gt;0,'Orçamento-base'!A132,"")</f>
        <v/>
      </c>
      <c r="B132" s="111">
        <f>'Orçamento-base'!B132</f>
        <v>0</v>
      </c>
      <c r="C132" s="111" t="str">
        <f>IF('Orçamento-base'!C132&gt;0,'Orçamento-base'!C132,"")</f>
        <v/>
      </c>
      <c r="D132" s="127" t="str">
        <f>IF('Orçamento-base'!G132&gt;0,'Orçamento-base'!G132,"")</f>
        <v/>
      </c>
      <c r="E132" s="124" t="str">
        <f>IF('Orçamento-base'!H132&gt;0,'Orçamento-base'!H132,"")</f>
        <v/>
      </c>
      <c r="F132" s="106" t="str">
        <f>IF('Orçamento-base'!I132&gt;0,'Orçamento-base'!I132,"")</f>
        <v/>
      </c>
      <c r="G132" s="114"/>
      <c r="H132" s="106" t="str">
        <f t="shared" si="1"/>
        <v/>
      </c>
      <c r="I132" s="98"/>
      <c r="J132" s="98"/>
      <c r="K132" s="46"/>
    </row>
    <row r="133" spans="1:11" x14ac:dyDescent="0.25">
      <c r="A133" s="111" t="str">
        <f>IF('Orçamento-base'!A133&gt;0,'Orçamento-base'!A133,"")</f>
        <v/>
      </c>
      <c r="B133" s="111">
        <f>'Orçamento-base'!B133</f>
        <v>0</v>
      </c>
      <c r="C133" s="111" t="str">
        <f>IF('Orçamento-base'!C133&gt;0,'Orçamento-base'!C133,"")</f>
        <v/>
      </c>
      <c r="D133" s="127" t="str">
        <f>IF('Orçamento-base'!G133&gt;0,'Orçamento-base'!G133,"")</f>
        <v/>
      </c>
      <c r="E133" s="124" t="str">
        <f>IF('Orçamento-base'!H133&gt;0,'Orçamento-base'!H133,"")</f>
        <v/>
      </c>
      <c r="F133" s="106" t="str">
        <f>IF('Orçamento-base'!I133&gt;0,'Orçamento-base'!I133,"")</f>
        <v/>
      </c>
      <c r="G133" s="114"/>
      <c r="H133" s="106" t="str">
        <f t="shared" si="1"/>
        <v/>
      </c>
      <c r="I133" s="98"/>
      <c r="J133" s="98"/>
      <c r="K133" s="46"/>
    </row>
    <row r="134" spans="1:11" x14ac:dyDescent="0.25">
      <c r="A134" s="111" t="str">
        <f>IF('Orçamento-base'!A134&gt;0,'Orçamento-base'!A134,"")</f>
        <v/>
      </c>
      <c r="B134" s="111">
        <f>'Orçamento-base'!B134</f>
        <v>0</v>
      </c>
      <c r="C134" s="111" t="str">
        <f>IF('Orçamento-base'!C134&gt;0,'Orçamento-base'!C134,"")</f>
        <v/>
      </c>
      <c r="D134" s="127" t="str">
        <f>IF('Orçamento-base'!G134&gt;0,'Orçamento-base'!G134,"")</f>
        <v/>
      </c>
      <c r="E134" s="124" t="str">
        <f>IF('Orçamento-base'!H134&gt;0,'Orçamento-base'!H134,"")</f>
        <v/>
      </c>
      <c r="F134" s="106" t="str">
        <f>IF('Orçamento-base'!I134&gt;0,'Orçamento-base'!I134,"")</f>
        <v/>
      </c>
      <c r="G134" s="114"/>
      <c r="H134" s="106" t="str">
        <f t="shared" si="1"/>
        <v/>
      </c>
      <c r="I134" s="98"/>
      <c r="J134" s="98"/>
      <c r="K134" s="46"/>
    </row>
    <row r="135" spans="1:11" x14ac:dyDescent="0.25">
      <c r="A135" s="111" t="str">
        <f>IF('Orçamento-base'!A135&gt;0,'Orçamento-base'!A135,"")</f>
        <v/>
      </c>
      <c r="B135" s="111">
        <f>'Orçamento-base'!B135</f>
        <v>0</v>
      </c>
      <c r="C135" s="111" t="str">
        <f>IF('Orçamento-base'!C135&gt;0,'Orçamento-base'!C135,"")</f>
        <v/>
      </c>
      <c r="D135" s="127" t="str">
        <f>IF('Orçamento-base'!G135&gt;0,'Orçamento-base'!G135,"")</f>
        <v/>
      </c>
      <c r="E135" s="124" t="str">
        <f>IF('Orçamento-base'!H135&gt;0,'Orçamento-base'!H135,"")</f>
        <v/>
      </c>
      <c r="F135" s="106" t="str">
        <f>IF('Orçamento-base'!I135&gt;0,'Orçamento-base'!I135,"")</f>
        <v/>
      </c>
      <c r="G135" s="114"/>
      <c r="H135" s="106" t="str">
        <f t="shared" si="1"/>
        <v/>
      </c>
      <c r="I135" s="98"/>
      <c r="J135" s="98"/>
      <c r="K135" s="46"/>
    </row>
    <row r="136" spans="1:11" x14ac:dyDescent="0.25">
      <c r="A136" s="111" t="str">
        <f>IF('Orçamento-base'!A136&gt;0,'Orçamento-base'!A136,"")</f>
        <v/>
      </c>
      <c r="B136" s="111">
        <f>'Orçamento-base'!B136</f>
        <v>0</v>
      </c>
      <c r="C136" s="111" t="str">
        <f>IF('Orçamento-base'!C136&gt;0,'Orçamento-base'!C136,"")</f>
        <v/>
      </c>
      <c r="D136" s="127" t="str">
        <f>IF('Orçamento-base'!G136&gt;0,'Orçamento-base'!G136,"")</f>
        <v/>
      </c>
      <c r="E136" s="124" t="str">
        <f>IF('Orçamento-base'!H136&gt;0,'Orçamento-base'!H136,"")</f>
        <v/>
      </c>
      <c r="F136" s="106" t="str">
        <f>IF('Orçamento-base'!I136&gt;0,'Orçamento-base'!I136,"")</f>
        <v/>
      </c>
      <c r="G136" s="114"/>
      <c r="H136" s="106" t="str">
        <f t="shared" si="1"/>
        <v/>
      </c>
      <c r="I136" s="98"/>
      <c r="J136" s="98"/>
      <c r="K136" s="46"/>
    </row>
    <row r="137" spans="1:11" x14ac:dyDescent="0.25">
      <c r="A137" s="111" t="str">
        <f>IF('Orçamento-base'!A137&gt;0,'Orçamento-base'!A137,"")</f>
        <v/>
      </c>
      <c r="B137" s="111">
        <f>'Orçamento-base'!B137</f>
        <v>0</v>
      </c>
      <c r="C137" s="111" t="str">
        <f>IF('Orçamento-base'!C137&gt;0,'Orçamento-base'!C137,"")</f>
        <v/>
      </c>
      <c r="D137" s="127" t="str">
        <f>IF('Orçamento-base'!G137&gt;0,'Orçamento-base'!G137,"")</f>
        <v/>
      </c>
      <c r="E137" s="124" t="str">
        <f>IF('Orçamento-base'!H137&gt;0,'Orçamento-base'!H137,"")</f>
        <v/>
      </c>
      <c r="F137" s="106" t="str">
        <f>IF('Orçamento-base'!I137&gt;0,'Orçamento-base'!I137,"")</f>
        <v/>
      </c>
      <c r="G137" s="114"/>
      <c r="H137" s="106" t="str">
        <f t="shared" si="1"/>
        <v/>
      </c>
      <c r="I137" s="98"/>
      <c r="J137" s="98"/>
      <c r="K137" s="46"/>
    </row>
    <row r="138" spans="1:11" x14ac:dyDescent="0.25">
      <c r="A138" s="111" t="str">
        <f>IF('Orçamento-base'!A138&gt;0,'Orçamento-base'!A138,"")</f>
        <v/>
      </c>
      <c r="B138" s="111">
        <f>'Orçamento-base'!B138</f>
        <v>0</v>
      </c>
      <c r="C138" s="111" t="str">
        <f>IF('Orçamento-base'!C138&gt;0,'Orçamento-base'!C138,"")</f>
        <v/>
      </c>
      <c r="D138" s="127" t="str">
        <f>IF('Orçamento-base'!G138&gt;0,'Orçamento-base'!G138,"")</f>
        <v/>
      </c>
      <c r="E138" s="124" t="str">
        <f>IF('Orçamento-base'!H138&gt;0,'Orçamento-base'!H138,"")</f>
        <v/>
      </c>
      <c r="F138" s="106" t="str">
        <f>IF('Orçamento-base'!I138&gt;0,'Orçamento-base'!I138,"")</f>
        <v/>
      </c>
      <c r="G138" s="114"/>
      <c r="H138" s="106" t="str">
        <f t="shared" si="1"/>
        <v/>
      </c>
      <c r="I138" s="98"/>
      <c r="J138" s="98"/>
      <c r="K138" s="46"/>
    </row>
    <row r="139" spans="1:11" x14ac:dyDescent="0.25">
      <c r="A139" s="111" t="str">
        <f>IF('Orçamento-base'!A139&gt;0,'Orçamento-base'!A139,"")</f>
        <v/>
      </c>
      <c r="B139" s="111">
        <f>'Orçamento-base'!B139</f>
        <v>0</v>
      </c>
      <c r="C139" s="111" t="str">
        <f>IF('Orçamento-base'!C139&gt;0,'Orçamento-base'!C139,"")</f>
        <v/>
      </c>
      <c r="D139" s="127" t="str">
        <f>IF('Orçamento-base'!G139&gt;0,'Orçamento-base'!G139,"")</f>
        <v/>
      </c>
      <c r="E139" s="124" t="str">
        <f>IF('Orçamento-base'!H139&gt;0,'Orçamento-base'!H139,"")</f>
        <v/>
      </c>
      <c r="F139" s="106" t="str">
        <f>IF('Orçamento-base'!I139&gt;0,'Orçamento-base'!I139,"")</f>
        <v/>
      </c>
      <c r="G139" s="114"/>
      <c r="H139" s="106" t="str">
        <f t="shared" si="1"/>
        <v/>
      </c>
      <c r="I139" s="98"/>
      <c r="J139" s="98"/>
      <c r="K139" s="46"/>
    </row>
    <row r="140" spans="1:11" x14ac:dyDescent="0.25">
      <c r="A140" s="111" t="str">
        <f>IF('Orçamento-base'!A140&gt;0,'Orçamento-base'!A140,"")</f>
        <v/>
      </c>
      <c r="B140" s="111">
        <f>'Orçamento-base'!B140</f>
        <v>0</v>
      </c>
      <c r="C140" s="111" t="str">
        <f>IF('Orçamento-base'!C140&gt;0,'Orçamento-base'!C140,"")</f>
        <v/>
      </c>
      <c r="D140" s="127" t="str">
        <f>IF('Orçamento-base'!G140&gt;0,'Orçamento-base'!G140,"")</f>
        <v/>
      </c>
      <c r="E140" s="124" t="str">
        <f>IF('Orçamento-base'!H140&gt;0,'Orçamento-base'!H140,"")</f>
        <v/>
      </c>
      <c r="F140" s="106" t="str">
        <f>IF('Orçamento-base'!I140&gt;0,'Orçamento-base'!I140,"")</f>
        <v/>
      </c>
      <c r="G140" s="114"/>
      <c r="H140" s="106" t="str">
        <f t="shared" si="1"/>
        <v/>
      </c>
      <c r="I140" s="98"/>
      <c r="J140" s="98"/>
      <c r="K140" s="46"/>
    </row>
    <row r="141" spans="1:11" x14ac:dyDescent="0.25">
      <c r="A141" s="111" t="str">
        <f>IF('Orçamento-base'!A141&gt;0,'Orçamento-base'!A141,"")</f>
        <v/>
      </c>
      <c r="B141" s="111">
        <f>'Orçamento-base'!B141</f>
        <v>0</v>
      </c>
      <c r="C141" s="111" t="str">
        <f>IF('Orçamento-base'!C141&gt;0,'Orçamento-base'!C141,"")</f>
        <v/>
      </c>
      <c r="D141" s="127" t="str">
        <f>IF('Orçamento-base'!G141&gt;0,'Orçamento-base'!G141,"")</f>
        <v/>
      </c>
      <c r="E141" s="124" t="str">
        <f>IF('Orçamento-base'!H141&gt;0,'Orçamento-base'!H141,"")</f>
        <v/>
      </c>
      <c r="F141" s="106" t="str">
        <f>IF('Orçamento-base'!I141&gt;0,'Orçamento-base'!I141,"")</f>
        <v/>
      </c>
      <c r="G141" s="114"/>
      <c r="H141" s="106" t="str">
        <f t="shared" si="1"/>
        <v/>
      </c>
      <c r="I141" s="98"/>
      <c r="J141" s="98"/>
      <c r="K141" s="46"/>
    </row>
    <row r="142" spans="1:11" x14ac:dyDescent="0.25">
      <c r="A142" s="111" t="str">
        <f>IF('Orçamento-base'!A142&gt;0,'Orçamento-base'!A142,"")</f>
        <v/>
      </c>
      <c r="B142" s="111">
        <f>'Orçamento-base'!B142</f>
        <v>0</v>
      </c>
      <c r="C142" s="111" t="str">
        <f>IF('Orçamento-base'!C142&gt;0,'Orçamento-base'!C142,"")</f>
        <v/>
      </c>
      <c r="D142" s="127" t="str">
        <f>IF('Orçamento-base'!G142&gt;0,'Orçamento-base'!G142,"")</f>
        <v/>
      </c>
      <c r="E142" s="124" t="str">
        <f>IF('Orçamento-base'!H142&gt;0,'Orçamento-base'!H142,"")</f>
        <v/>
      </c>
      <c r="F142" s="106" t="str">
        <f>IF('Orçamento-base'!I142&gt;0,'Orçamento-base'!I142,"")</f>
        <v/>
      </c>
      <c r="G142" s="114"/>
      <c r="H142" s="106" t="str">
        <f t="shared" ref="H142:H205" si="2">IFERROR(IF(E142*G142&lt;&gt;0,ROUND(ROUND(E142,4)*ROUND(G142,4),2),""),"")</f>
        <v/>
      </c>
      <c r="I142" s="98"/>
      <c r="J142" s="98"/>
      <c r="K142" s="46"/>
    </row>
    <row r="143" spans="1:11" x14ac:dyDescent="0.25">
      <c r="A143" s="111" t="str">
        <f>IF('Orçamento-base'!A143&gt;0,'Orçamento-base'!A143,"")</f>
        <v/>
      </c>
      <c r="B143" s="111">
        <f>'Orçamento-base'!B143</f>
        <v>0</v>
      </c>
      <c r="C143" s="111" t="str">
        <f>IF('Orçamento-base'!C143&gt;0,'Orçamento-base'!C143,"")</f>
        <v/>
      </c>
      <c r="D143" s="127" t="str">
        <f>IF('Orçamento-base'!G143&gt;0,'Orçamento-base'!G143,"")</f>
        <v/>
      </c>
      <c r="E143" s="124" t="str">
        <f>IF('Orçamento-base'!H143&gt;0,'Orçamento-base'!H143,"")</f>
        <v/>
      </c>
      <c r="F143" s="106" t="str">
        <f>IF('Orçamento-base'!I143&gt;0,'Orçamento-base'!I143,"")</f>
        <v/>
      </c>
      <c r="G143" s="114"/>
      <c r="H143" s="106" t="str">
        <f t="shared" si="2"/>
        <v/>
      </c>
      <c r="I143" s="98"/>
      <c r="J143" s="98"/>
      <c r="K143" s="46"/>
    </row>
    <row r="144" spans="1:11" x14ac:dyDescent="0.25">
      <c r="A144" s="111" t="str">
        <f>IF('Orçamento-base'!A144&gt;0,'Orçamento-base'!A144,"")</f>
        <v/>
      </c>
      <c r="B144" s="111">
        <f>'Orçamento-base'!B144</f>
        <v>0</v>
      </c>
      <c r="C144" s="111" t="str">
        <f>IF('Orçamento-base'!C144&gt;0,'Orçamento-base'!C144,"")</f>
        <v/>
      </c>
      <c r="D144" s="127" t="str">
        <f>IF('Orçamento-base'!G144&gt;0,'Orçamento-base'!G144,"")</f>
        <v/>
      </c>
      <c r="E144" s="124" t="str">
        <f>IF('Orçamento-base'!H144&gt;0,'Orçamento-base'!H144,"")</f>
        <v/>
      </c>
      <c r="F144" s="106" t="str">
        <f>IF('Orçamento-base'!I144&gt;0,'Orçamento-base'!I144,"")</f>
        <v/>
      </c>
      <c r="G144" s="114"/>
      <c r="H144" s="106" t="str">
        <f t="shared" si="2"/>
        <v/>
      </c>
      <c r="I144" s="98"/>
      <c r="J144" s="98"/>
      <c r="K144" s="46"/>
    </row>
    <row r="145" spans="1:11" x14ac:dyDescent="0.25">
      <c r="A145" s="111" t="str">
        <f>IF('Orçamento-base'!A145&gt;0,'Orçamento-base'!A145,"")</f>
        <v/>
      </c>
      <c r="B145" s="111">
        <f>'Orçamento-base'!B145</f>
        <v>0</v>
      </c>
      <c r="C145" s="111" t="str">
        <f>IF('Orçamento-base'!C145&gt;0,'Orçamento-base'!C145,"")</f>
        <v/>
      </c>
      <c r="D145" s="127" t="str">
        <f>IF('Orçamento-base'!G145&gt;0,'Orçamento-base'!G145,"")</f>
        <v/>
      </c>
      <c r="E145" s="124" t="str">
        <f>IF('Orçamento-base'!H145&gt;0,'Orçamento-base'!H145,"")</f>
        <v/>
      </c>
      <c r="F145" s="106" t="str">
        <f>IF('Orçamento-base'!I145&gt;0,'Orçamento-base'!I145,"")</f>
        <v/>
      </c>
      <c r="G145" s="114"/>
      <c r="H145" s="106" t="str">
        <f t="shared" si="2"/>
        <v/>
      </c>
      <c r="I145" s="98"/>
      <c r="J145" s="98"/>
      <c r="K145" s="46"/>
    </row>
    <row r="146" spans="1:11" x14ac:dyDescent="0.25">
      <c r="A146" s="111" t="str">
        <f>IF('Orçamento-base'!A146&gt;0,'Orçamento-base'!A146,"")</f>
        <v/>
      </c>
      <c r="B146" s="111">
        <f>'Orçamento-base'!B146</f>
        <v>0</v>
      </c>
      <c r="C146" s="111" t="str">
        <f>IF('Orçamento-base'!C146&gt;0,'Orçamento-base'!C146,"")</f>
        <v/>
      </c>
      <c r="D146" s="127" t="str">
        <f>IF('Orçamento-base'!G146&gt;0,'Orçamento-base'!G146,"")</f>
        <v/>
      </c>
      <c r="E146" s="124" t="str">
        <f>IF('Orçamento-base'!H146&gt;0,'Orçamento-base'!H146,"")</f>
        <v/>
      </c>
      <c r="F146" s="106" t="str">
        <f>IF('Orçamento-base'!I146&gt;0,'Orçamento-base'!I146,"")</f>
        <v/>
      </c>
      <c r="G146" s="114"/>
      <c r="H146" s="106" t="str">
        <f t="shared" si="2"/>
        <v/>
      </c>
      <c r="I146" s="98"/>
      <c r="J146" s="98"/>
      <c r="K146" s="46"/>
    </row>
    <row r="147" spans="1:11" x14ac:dyDescent="0.25">
      <c r="A147" s="111" t="str">
        <f>IF('Orçamento-base'!A147&gt;0,'Orçamento-base'!A147,"")</f>
        <v/>
      </c>
      <c r="B147" s="111">
        <f>'Orçamento-base'!B147</f>
        <v>0</v>
      </c>
      <c r="C147" s="111" t="str">
        <f>IF('Orçamento-base'!C147&gt;0,'Orçamento-base'!C147,"")</f>
        <v/>
      </c>
      <c r="D147" s="127" t="str">
        <f>IF('Orçamento-base'!G147&gt;0,'Orçamento-base'!G147,"")</f>
        <v/>
      </c>
      <c r="E147" s="124" t="str">
        <f>IF('Orçamento-base'!H147&gt;0,'Orçamento-base'!H147,"")</f>
        <v/>
      </c>
      <c r="F147" s="106" t="str">
        <f>IF('Orçamento-base'!I147&gt;0,'Orçamento-base'!I147,"")</f>
        <v/>
      </c>
      <c r="G147" s="114"/>
      <c r="H147" s="106" t="str">
        <f t="shared" si="2"/>
        <v/>
      </c>
      <c r="I147" s="98"/>
      <c r="J147" s="98"/>
      <c r="K147" s="46"/>
    </row>
    <row r="148" spans="1:11" x14ac:dyDescent="0.25">
      <c r="A148" s="111" t="str">
        <f>IF('Orçamento-base'!A148&gt;0,'Orçamento-base'!A148,"")</f>
        <v/>
      </c>
      <c r="B148" s="111">
        <f>'Orçamento-base'!B148</f>
        <v>0</v>
      </c>
      <c r="C148" s="111" t="str">
        <f>IF('Orçamento-base'!C148&gt;0,'Orçamento-base'!C148,"")</f>
        <v/>
      </c>
      <c r="D148" s="127" t="str">
        <f>IF('Orçamento-base'!G148&gt;0,'Orçamento-base'!G148,"")</f>
        <v/>
      </c>
      <c r="E148" s="124" t="str">
        <f>IF('Orçamento-base'!H148&gt;0,'Orçamento-base'!H148,"")</f>
        <v/>
      </c>
      <c r="F148" s="106" t="str">
        <f>IF('Orçamento-base'!I148&gt;0,'Orçamento-base'!I148,"")</f>
        <v/>
      </c>
      <c r="G148" s="114"/>
      <c r="H148" s="106" t="str">
        <f t="shared" si="2"/>
        <v/>
      </c>
      <c r="I148" s="98"/>
      <c r="J148" s="98"/>
      <c r="K148" s="46"/>
    </row>
    <row r="149" spans="1:11" x14ac:dyDescent="0.25">
      <c r="A149" s="111" t="str">
        <f>IF('Orçamento-base'!A149&gt;0,'Orçamento-base'!A149,"")</f>
        <v/>
      </c>
      <c r="B149" s="111">
        <f>'Orçamento-base'!B149</f>
        <v>0</v>
      </c>
      <c r="C149" s="111" t="str">
        <f>IF('Orçamento-base'!C149&gt;0,'Orçamento-base'!C149,"")</f>
        <v/>
      </c>
      <c r="D149" s="127" t="str">
        <f>IF('Orçamento-base'!G149&gt;0,'Orçamento-base'!G149,"")</f>
        <v/>
      </c>
      <c r="E149" s="124" t="str">
        <f>IF('Orçamento-base'!H149&gt;0,'Orçamento-base'!H149,"")</f>
        <v/>
      </c>
      <c r="F149" s="106" t="str">
        <f>IF('Orçamento-base'!I149&gt;0,'Orçamento-base'!I149,"")</f>
        <v/>
      </c>
      <c r="G149" s="114"/>
      <c r="H149" s="106" t="str">
        <f t="shared" si="2"/>
        <v/>
      </c>
      <c r="I149" s="98"/>
      <c r="J149" s="98"/>
      <c r="K149" s="46"/>
    </row>
    <row r="150" spans="1:11" x14ac:dyDescent="0.25">
      <c r="A150" s="111" t="str">
        <f>IF('Orçamento-base'!A150&gt;0,'Orçamento-base'!A150,"")</f>
        <v/>
      </c>
      <c r="B150" s="111">
        <f>'Orçamento-base'!B150</f>
        <v>0</v>
      </c>
      <c r="C150" s="111" t="str">
        <f>IF('Orçamento-base'!C150&gt;0,'Orçamento-base'!C150,"")</f>
        <v/>
      </c>
      <c r="D150" s="127" t="str">
        <f>IF('Orçamento-base'!G150&gt;0,'Orçamento-base'!G150,"")</f>
        <v/>
      </c>
      <c r="E150" s="124" t="str">
        <f>IF('Orçamento-base'!H150&gt;0,'Orçamento-base'!H150,"")</f>
        <v/>
      </c>
      <c r="F150" s="106" t="str">
        <f>IF('Orçamento-base'!I150&gt;0,'Orçamento-base'!I150,"")</f>
        <v/>
      </c>
      <c r="G150" s="114"/>
      <c r="H150" s="106" t="str">
        <f t="shared" si="2"/>
        <v/>
      </c>
      <c r="I150" s="98"/>
      <c r="J150" s="98"/>
      <c r="K150" s="46"/>
    </row>
    <row r="151" spans="1:11" x14ac:dyDescent="0.25">
      <c r="A151" s="111" t="str">
        <f>IF('Orçamento-base'!A151&gt;0,'Orçamento-base'!A151,"")</f>
        <v/>
      </c>
      <c r="B151" s="111">
        <f>'Orçamento-base'!B151</f>
        <v>0</v>
      </c>
      <c r="C151" s="111" t="str">
        <f>IF('Orçamento-base'!C151&gt;0,'Orçamento-base'!C151,"")</f>
        <v/>
      </c>
      <c r="D151" s="127" t="str">
        <f>IF('Orçamento-base'!G151&gt;0,'Orçamento-base'!G151,"")</f>
        <v/>
      </c>
      <c r="E151" s="124" t="str">
        <f>IF('Orçamento-base'!H151&gt;0,'Orçamento-base'!H151,"")</f>
        <v/>
      </c>
      <c r="F151" s="106" t="str">
        <f>IF('Orçamento-base'!I151&gt;0,'Orçamento-base'!I151,"")</f>
        <v/>
      </c>
      <c r="G151" s="114"/>
      <c r="H151" s="106" t="str">
        <f t="shared" si="2"/>
        <v/>
      </c>
      <c r="I151" s="98"/>
      <c r="J151" s="98"/>
      <c r="K151" s="46"/>
    </row>
    <row r="152" spans="1:11" x14ac:dyDescent="0.25">
      <c r="A152" s="111" t="str">
        <f>IF('Orçamento-base'!A152&gt;0,'Orçamento-base'!A152,"")</f>
        <v/>
      </c>
      <c r="B152" s="111">
        <f>'Orçamento-base'!B152</f>
        <v>0</v>
      </c>
      <c r="C152" s="111" t="str">
        <f>IF('Orçamento-base'!C152&gt;0,'Orçamento-base'!C152,"")</f>
        <v/>
      </c>
      <c r="D152" s="127" t="str">
        <f>IF('Orçamento-base'!G152&gt;0,'Orçamento-base'!G152,"")</f>
        <v/>
      </c>
      <c r="E152" s="124" t="str">
        <f>IF('Orçamento-base'!H152&gt;0,'Orçamento-base'!H152,"")</f>
        <v/>
      </c>
      <c r="F152" s="106" t="str">
        <f>IF('Orçamento-base'!I152&gt;0,'Orçamento-base'!I152,"")</f>
        <v/>
      </c>
      <c r="G152" s="114"/>
      <c r="H152" s="106" t="str">
        <f t="shared" si="2"/>
        <v/>
      </c>
      <c r="I152" s="98"/>
      <c r="J152" s="98"/>
      <c r="K152" s="46"/>
    </row>
    <row r="153" spans="1:11" x14ac:dyDescent="0.25">
      <c r="A153" s="111" t="str">
        <f>IF('Orçamento-base'!A153&gt;0,'Orçamento-base'!A153,"")</f>
        <v/>
      </c>
      <c r="B153" s="111">
        <f>'Orçamento-base'!B153</f>
        <v>0</v>
      </c>
      <c r="C153" s="111" t="str">
        <f>IF('Orçamento-base'!C153&gt;0,'Orçamento-base'!C153,"")</f>
        <v/>
      </c>
      <c r="D153" s="127" t="str">
        <f>IF('Orçamento-base'!G153&gt;0,'Orçamento-base'!G153,"")</f>
        <v/>
      </c>
      <c r="E153" s="124" t="str">
        <f>IF('Orçamento-base'!H153&gt;0,'Orçamento-base'!H153,"")</f>
        <v/>
      </c>
      <c r="F153" s="106" t="str">
        <f>IF('Orçamento-base'!I153&gt;0,'Orçamento-base'!I153,"")</f>
        <v/>
      </c>
      <c r="G153" s="114"/>
      <c r="H153" s="106" t="str">
        <f t="shared" si="2"/>
        <v/>
      </c>
      <c r="I153" s="98"/>
      <c r="J153" s="98"/>
      <c r="K153" s="46"/>
    </row>
    <row r="154" spans="1:11" x14ac:dyDescent="0.25">
      <c r="A154" s="111" t="str">
        <f>IF('Orçamento-base'!A154&gt;0,'Orçamento-base'!A154,"")</f>
        <v/>
      </c>
      <c r="B154" s="111">
        <f>'Orçamento-base'!B154</f>
        <v>0</v>
      </c>
      <c r="C154" s="111" t="str">
        <f>IF('Orçamento-base'!C154&gt;0,'Orçamento-base'!C154,"")</f>
        <v/>
      </c>
      <c r="D154" s="127" t="str">
        <f>IF('Orçamento-base'!G154&gt;0,'Orçamento-base'!G154,"")</f>
        <v/>
      </c>
      <c r="E154" s="124" t="str">
        <f>IF('Orçamento-base'!H154&gt;0,'Orçamento-base'!H154,"")</f>
        <v/>
      </c>
      <c r="F154" s="106" t="str">
        <f>IF('Orçamento-base'!I154&gt;0,'Orçamento-base'!I154,"")</f>
        <v/>
      </c>
      <c r="G154" s="114"/>
      <c r="H154" s="106" t="str">
        <f t="shared" si="2"/>
        <v/>
      </c>
      <c r="I154" s="98"/>
      <c r="J154" s="98"/>
      <c r="K154" s="46"/>
    </row>
    <row r="155" spans="1:11" x14ac:dyDescent="0.25">
      <c r="A155" s="111" t="str">
        <f>IF('Orçamento-base'!A155&gt;0,'Orçamento-base'!A155,"")</f>
        <v/>
      </c>
      <c r="B155" s="111">
        <f>'Orçamento-base'!B155</f>
        <v>0</v>
      </c>
      <c r="C155" s="111" t="str">
        <f>IF('Orçamento-base'!C155&gt;0,'Orçamento-base'!C155,"")</f>
        <v/>
      </c>
      <c r="D155" s="127" t="str">
        <f>IF('Orçamento-base'!G155&gt;0,'Orçamento-base'!G155,"")</f>
        <v/>
      </c>
      <c r="E155" s="124" t="str">
        <f>IF('Orçamento-base'!H155&gt;0,'Orçamento-base'!H155,"")</f>
        <v/>
      </c>
      <c r="F155" s="106" t="str">
        <f>IF('Orçamento-base'!I155&gt;0,'Orçamento-base'!I155,"")</f>
        <v/>
      </c>
      <c r="G155" s="114"/>
      <c r="H155" s="106" t="str">
        <f t="shared" si="2"/>
        <v/>
      </c>
      <c r="I155" s="98"/>
      <c r="J155" s="98"/>
      <c r="K155" s="46"/>
    </row>
    <row r="156" spans="1:11" x14ac:dyDescent="0.25">
      <c r="A156" s="111" t="str">
        <f>IF('Orçamento-base'!A156&gt;0,'Orçamento-base'!A156,"")</f>
        <v/>
      </c>
      <c r="B156" s="111">
        <f>'Orçamento-base'!B156</f>
        <v>0</v>
      </c>
      <c r="C156" s="111" t="str">
        <f>IF('Orçamento-base'!C156&gt;0,'Orçamento-base'!C156,"")</f>
        <v/>
      </c>
      <c r="D156" s="127" t="str">
        <f>IF('Orçamento-base'!G156&gt;0,'Orçamento-base'!G156,"")</f>
        <v/>
      </c>
      <c r="E156" s="124" t="str">
        <f>IF('Orçamento-base'!H156&gt;0,'Orçamento-base'!H156,"")</f>
        <v/>
      </c>
      <c r="F156" s="106" t="str">
        <f>IF('Orçamento-base'!I156&gt;0,'Orçamento-base'!I156,"")</f>
        <v/>
      </c>
      <c r="G156" s="114"/>
      <c r="H156" s="106" t="str">
        <f t="shared" si="2"/>
        <v/>
      </c>
      <c r="I156" s="98"/>
      <c r="J156" s="98"/>
      <c r="K156" s="46"/>
    </row>
    <row r="157" spans="1:11" x14ac:dyDescent="0.25">
      <c r="A157" s="111" t="str">
        <f>IF('Orçamento-base'!A157&gt;0,'Orçamento-base'!A157,"")</f>
        <v/>
      </c>
      <c r="B157" s="111">
        <f>'Orçamento-base'!B157</f>
        <v>0</v>
      </c>
      <c r="C157" s="111" t="str">
        <f>IF('Orçamento-base'!C157&gt;0,'Orçamento-base'!C157,"")</f>
        <v/>
      </c>
      <c r="D157" s="127" t="str">
        <f>IF('Orçamento-base'!G157&gt;0,'Orçamento-base'!G157,"")</f>
        <v/>
      </c>
      <c r="E157" s="124" t="str">
        <f>IF('Orçamento-base'!H157&gt;0,'Orçamento-base'!H157,"")</f>
        <v/>
      </c>
      <c r="F157" s="106" t="str">
        <f>IF('Orçamento-base'!I157&gt;0,'Orçamento-base'!I157,"")</f>
        <v/>
      </c>
      <c r="G157" s="114"/>
      <c r="H157" s="106" t="str">
        <f t="shared" si="2"/>
        <v/>
      </c>
      <c r="I157" s="98"/>
      <c r="J157" s="98"/>
      <c r="K157" s="46"/>
    </row>
    <row r="158" spans="1:11" x14ac:dyDescent="0.25">
      <c r="A158" s="111" t="str">
        <f>IF('Orçamento-base'!A158&gt;0,'Orçamento-base'!A158,"")</f>
        <v/>
      </c>
      <c r="B158" s="111">
        <f>'Orçamento-base'!B158</f>
        <v>0</v>
      </c>
      <c r="C158" s="111" t="str">
        <f>IF('Orçamento-base'!C158&gt;0,'Orçamento-base'!C158,"")</f>
        <v/>
      </c>
      <c r="D158" s="127" t="str">
        <f>IF('Orçamento-base'!G158&gt;0,'Orçamento-base'!G158,"")</f>
        <v/>
      </c>
      <c r="E158" s="124" t="str">
        <f>IF('Orçamento-base'!H158&gt;0,'Orçamento-base'!H158,"")</f>
        <v/>
      </c>
      <c r="F158" s="106" t="str">
        <f>IF('Orçamento-base'!I158&gt;0,'Orçamento-base'!I158,"")</f>
        <v/>
      </c>
      <c r="G158" s="114"/>
      <c r="H158" s="106" t="str">
        <f t="shared" si="2"/>
        <v/>
      </c>
      <c r="I158" s="98"/>
      <c r="J158" s="98"/>
      <c r="K158" s="46"/>
    </row>
    <row r="159" spans="1:11" x14ac:dyDescent="0.25">
      <c r="A159" s="111" t="str">
        <f>IF('Orçamento-base'!A159&gt;0,'Orçamento-base'!A159,"")</f>
        <v/>
      </c>
      <c r="B159" s="111">
        <f>'Orçamento-base'!B159</f>
        <v>0</v>
      </c>
      <c r="C159" s="111" t="str">
        <f>IF('Orçamento-base'!C159&gt;0,'Orçamento-base'!C159,"")</f>
        <v/>
      </c>
      <c r="D159" s="127" t="str">
        <f>IF('Orçamento-base'!G159&gt;0,'Orçamento-base'!G159,"")</f>
        <v/>
      </c>
      <c r="E159" s="124" t="str">
        <f>IF('Orçamento-base'!H159&gt;0,'Orçamento-base'!H159,"")</f>
        <v/>
      </c>
      <c r="F159" s="106" t="str">
        <f>IF('Orçamento-base'!I159&gt;0,'Orçamento-base'!I159,"")</f>
        <v/>
      </c>
      <c r="G159" s="114"/>
      <c r="H159" s="106" t="str">
        <f t="shared" si="2"/>
        <v/>
      </c>
      <c r="I159" s="98"/>
      <c r="J159" s="98"/>
      <c r="K159" s="46"/>
    </row>
    <row r="160" spans="1:11" x14ac:dyDescent="0.25">
      <c r="A160" s="111" t="str">
        <f>IF('Orçamento-base'!A160&gt;0,'Orçamento-base'!A160,"")</f>
        <v/>
      </c>
      <c r="B160" s="111">
        <f>'Orçamento-base'!B160</f>
        <v>0</v>
      </c>
      <c r="C160" s="111" t="str">
        <f>IF('Orçamento-base'!C160&gt;0,'Orçamento-base'!C160,"")</f>
        <v/>
      </c>
      <c r="D160" s="127" t="str">
        <f>IF('Orçamento-base'!G160&gt;0,'Orçamento-base'!G160,"")</f>
        <v/>
      </c>
      <c r="E160" s="124" t="str">
        <f>IF('Orçamento-base'!H160&gt;0,'Orçamento-base'!H160,"")</f>
        <v/>
      </c>
      <c r="F160" s="106" t="str">
        <f>IF('Orçamento-base'!I160&gt;0,'Orçamento-base'!I160,"")</f>
        <v/>
      </c>
      <c r="G160" s="114"/>
      <c r="H160" s="106" t="str">
        <f t="shared" si="2"/>
        <v/>
      </c>
      <c r="I160" s="98"/>
      <c r="J160" s="98"/>
      <c r="K160" s="46"/>
    </row>
    <row r="161" spans="1:11" x14ac:dyDescent="0.25">
      <c r="A161" s="111" t="str">
        <f>IF('Orçamento-base'!A161&gt;0,'Orçamento-base'!A161,"")</f>
        <v/>
      </c>
      <c r="B161" s="111">
        <f>'Orçamento-base'!B161</f>
        <v>0</v>
      </c>
      <c r="C161" s="111" t="str">
        <f>IF('Orçamento-base'!C161&gt;0,'Orçamento-base'!C161,"")</f>
        <v/>
      </c>
      <c r="D161" s="127" t="str">
        <f>IF('Orçamento-base'!G161&gt;0,'Orçamento-base'!G161,"")</f>
        <v/>
      </c>
      <c r="E161" s="124" t="str">
        <f>IF('Orçamento-base'!H161&gt;0,'Orçamento-base'!H161,"")</f>
        <v/>
      </c>
      <c r="F161" s="106" t="str">
        <f>IF('Orçamento-base'!I161&gt;0,'Orçamento-base'!I161,"")</f>
        <v/>
      </c>
      <c r="G161" s="114"/>
      <c r="H161" s="106" t="str">
        <f t="shared" si="2"/>
        <v/>
      </c>
      <c r="I161" s="98"/>
      <c r="J161" s="98"/>
      <c r="K161" s="46"/>
    </row>
    <row r="162" spans="1:11" x14ac:dyDescent="0.25">
      <c r="A162" s="111" t="str">
        <f>IF('Orçamento-base'!A162&gt;0,'Orçamento-base'!A162,"")</f>
        <v/>
      </c>
      <c r="B162" s="111">
        <f>'Orçamento-base'!B162</f>
        <v>0</v>
      </c>
      <c r="C162" s="111" t="str">
        <f>IF('Orçamento-base'!C162&gt;0,'Orçamento-base'!C162,"")</f>
        <v/>
      </c>
      <c r="D162" s="127" t="str">
        <f>IF('Orçamento-base'!G162&gt;0,'Orçamento-base'!G162,"")</f>
        <v/>
      </c>
      <c r="E162" s="124" t="str">
        <f>IF('Orçamento-base'!H162&gt;0,'Orçamento-base'!H162,"")</f>
        <v/>
      </c>
      <c r="F162" s="106" t="str">
        <f>IF('Orçamento-base'!I162&gt;0,'Orçamento-base'!I162,"")</f>
        <v/>
      </c>
      <c r="G162" s="114"/>
      <c r="H162" s="106" t="str">
        <f t="shared" si="2"/>
        <v/>
      </c>
      <c r="I162" s="98"/>
      <c r="J162" s="98"/>
      <c r="K162" s="46"/>
    </row>
    <row r="163" spans="1:11" x14ac:dyDescent="0.25">
      <c r="A163" s="111" t="str">
        <f>IF('Orçamento-base'!A163&gt;0,'Orçamento-base'!A163,"")</f>
        <v/>
      </c>
      <c r="B163" s="111">
        <f>'Orçamento-base'!B163</f>
        <v>0</v>
      </c>
      <c r="C163" s="111" t="str">
        <f>IF('Orçamento-base'!C163&gt;0,'Orçamento-base'!C163,"")</f>
        <v/>
      </c>
      <c r="D163" s="127" t="str">
        <f>IF('Orçamento-base'!G163&gt;0,'Orçamento-base'!G163,"")</f>
        <v/>
      </c>
      <c r="E163" s="124" t="str">
        <f>IF('Orçamento-base'!H163&gt;0,'Orçamento-base'!H163,"")</f>
        <v/>
      </c>
      <c r="F163" s="106" t="str">
        <f>IF('Orçamento-base'!I163&gt;0,'Orçamento-base'!I163,"")</f>
        <v/>
      </c>
      <c r="G163" s="114"/>
      <c r="H163" s="106" t="str">
        <f t="shared" si="2"/>
        <v/>
      </c>
      <c r="I163" s="98"/>
      <c r="J163" s="98"/>
      <c r="K163" s="46"/>
    </row>
    <row r="164" spans="1:11" x14ac:dyDescent="0.25">
      <c r="A164" s="111" t="str">
        <f>IF('Orçamento-base'!A164&gt;0,'Orçamento-base'!A164,"")</f>
        <v/>
      </c>
      <c r="B164" s="111">
        <f>'Orçamento-base'!B164</f>
        <v>0</v>
      </c>
      <c r="C164" s="111" t="str">
        <f>IF('Orçamento-base'!C164&gt;0,'Orçamento-base'!C164,"")</f>
        <v/>
      </c>
      <c r="D164" s="127" t="str">
        <f>IF('Orçamento-base'!G164&gt;0,'Orçamento-base'!G164,"")</f>
        <v/>
      </c>
      <c r="E164" s="124" t="str">
        <f>IF('Orçamento-base'!H164&gt;0,'Orçamento-base'!H164,"")</f>
        <v/>
      </c>
      <c r="F164" s="106" t="str">
        <f>IF('Orçamento-base'!I164&gt;0,'Orçamento-base'!I164,"")</f>
        <v/>
      </c>
      <c r="G164" s="114"/>
      <c r="H164" s="106" t="str">
        <f t="shared" si="2"/>
        <v/>
      </c>
      <c r="I164" s="98"/>
      <c r="J164" s="98"/>
      <c r="K164" s="46"/>
    </row>
    <row r="165" spans="1:11" x14ac:dyDescent="0.25">
      <c r="A165" s="111" t="str">
        <f>IF('Orçamento-base'!A165&gt;0,'Orçamento-base'!A165,"")</f>
        <v/>
      </c>
      <c r="B165" s="111">
        <f>'Orçamento-base'!B165</f>
        <v>0</v>
      </c>
      <c r="C165" s="111" t="str">
        <f>IF('Orçamento-base'!C165&gt;0,'Orçamento-base'!C165,"")</f>
        <v/>
      </c>
      <c r="D165" s="127" t="str">
        <f>IF('Orçamento-base'!G165&gt;0,'Orçamento-base'!G165,"")</f>
        <v/>
      </c>
      <c r="E165" s="124" t="str">
        <f>IF('Orçamento-base'!H165&gt;0,'Orçamento-base'!H165,"")</f>
        <v/>
      </c>
      <c r="F165" s="106" t="str">
        <f>IF('Orçamento-base'!I165&gt;0,'Orçamento-base'!I165,"")</f>
        <v/>
      </c>
      <c r="G165" s="114"/>
      <c r="H165" s="106" t="str">
        <f t="shared" si="2"/>
        <v/>
      </c>
      <c r="I165" s="98"/>
      <c r="J165" s="98"/>
      <c r="K165" s="46"/>
    </row>
    <row r="166" spans="1:11" x14ac:dyDescent="0.25">
      <c r="A166" s="111" t="str">
        <f>IF('Orçamento-base'!A166&gt;0,'Orçamento-base'!A166,"")</f>
        <v/>
      </c>
      <c r="B166" s="111">
        <f>'Orçamento-base'!B166</f>
        <v>0</v>
      </c>
      <c r="C166" s="111" t="str">
        <f>IF('Orçamento-base'!C166&gt;0,'Orçamento-base'!C166,"")</f>
        <v/>
      </c>
      <c r="D166" s="127" t="str">
        <f>IF('Orçamento-base'!G166&gt;0,'Orçamento-base'!G166,"")</f>
        <v/>
      </c>
      <c r="E166" s="124" t="str">
        <f>IF('Orçamento-base'!H166&gt;0,'Orçamento-base'!H166,"")</f>
        <v/>
      </c>
      <c r="F166" s="106" t="str">
        <f>IF('Orçamento-base'!I166&gt;0,'Orçamento-base'!I166,"")</f>
        <v/>
      </c>
      <c r="G166" s="114"/>
      <c r="H166" s="106" t="str">
        <f t="shared" si="2"/>
        <v/>
      </c>
      <c r="I166" s="98"/>
      <c r="J166" s="98"/>
      <c r="K166" s="46"/>
    </row>
    <row r="167" spans="1:11" x14ac:dyDescent="0.25">
      <c r="A167" s="111" t="str">
        <f>IF('Orçamento-base'!A167&gt;0,'Orçamento-base'!A167,"")</f>
        <v/>
      </c>
      <c r="B167" s="111">
        <f>'Orçamento-base'!B167</f>
        <v>0</v>
      </c>
      <c r="C167" s="111" t="str">
        <f>IF('Orçamento-base'!C167&gt;0,'Orçamento-base'!C167,"")</f>
        <v/>
      </c>
      <c r="D167" s="127" t="str">
        <f>IF('Orçamento-base'!G167&gt;0,'Orçamento-base'!G167,"")</f>
        <v/>
      </c>
      <c r="E167" s="124" t="str">
        <f>IF('Orçamento-base'!H167&gt;0,'Orçamento-base'!H167,"")</f>
        <v/>
      </c>
      <c r="F167" s="106" t="str">
        <f>IF('Orçamento-base'!I167&gt;0,'Orçamento-base'!I167,"")</f>
        <v/>
      </c>
      <c r="G167" s="114"/>
      <c r="H167" s="106" t="str">
        <f t="shared" si="2"/>
        <v/>
      </c>
      <c r="I167" s="98"/>
      <c r="J167" s="98"/>
      <c r="K167" s="46"/>
    </row>
    <row r="168" spans="1:11" x14ac:dyDescent="0.25">
      <c r="A168" s="111" t="str">
        <f>IF('Orçamento-base'!A168&gt;0,'Orçamento-base'!A168,"")</f>
        <v/>
      </c>
      <c r="B168" s="111">
        <f>'Orçamento-base'!B168</f>
        <v>0</v>
      </c>
      <c r="C168" s="111" t="str">
        <f>IF('Orçamento-base'!C168&gt;0,'Orçamento-base'!C168,"")</f>
        <v/>
      </c>
      <c r="D168" s="127" t="str">
        <f>IF('Orçamento-base'!G168&gt;0,'Orçamento-base'!G168,"")</f>
        <v/>
      </c>
      <c r="E168" s="124" t="str">
        <f>IF('Orçamento-base'!H168&gt;0,'Orçamento-base'!H168,"")</f>
        <v/>
      </c>
      <c r="F168" s="106" t="str">
        <f>IF('Orçamento-base'!I168&gt;0,'Orçamento-base'!I168,"")</f>
        <v/>
      </c>
      <c r="G168" s="114"/>
      <c r="H168" s="106" t="str">
        <f t="shared" si="2"/>
        <v/>
      </c>
      <c r="I168" s="98"/>
      <c r="J168" s="98"/>
      <c r="K168" s="46"/>
    </row>
    <row r="169" spans="1:11" x14ac:dyDescent="0.25">
      <c r="A169" s="111" t="str">
        <f>IF('Orçamento-base'!A169&gt;0,'Orçamento-base'!A169,"")</f>
        <v/>
      </c>
      <c r="B169" s="111">
        <f>'Orçamento-base'!B169</f>
        <v>0</v>
      </c>
      <c r="C169" s="111" t="str">
        <f>IF('Orçamento-base'!C169&gt;0,'Orçamento-base'!C169,"")</f>
        <v/>
      </c>
      <c r="D169" s="127" t="str">
        <f>IF('Orçamento-base'!G169&gt;0,'Orçamento-base'!G169,"")</f>
        <v/>
      </c>
      <c r="E169" s="124" t="str">
        <f>IF('Orçamento-base'!H169&gt;0,'Orçamento-base'!H169,"")</f>
        <v/>
      </c>
      <c r="F169" s="106" t="str">
        <f>IF('Orçamento-base'!I169&gt;0,'Orçamento-base'!I169,"")</f>
        <v/>
      </c>
      <c r="G169" s="114"/>
      <c r="H169" s="106" t="str">
        <f t="shared" si="2"/>
        <v/>
      </c>
      <c r="I169" s="98"/>
      <c r="J169" s="98"/>
      <c r="K169" s="46"/>
    </row>
    <row r="170" spans="1:11" x14ac:dyDescent="0.25">
      <c r="A170" s="111" t="str">
        <f>IF('Orçamento-base'!A170&gt;0,'Orçamento-base'!A170,"")</f>
        <v/>
      </c>
      <c r="B170" s="111">
        <f>'Orçamento-base'!B170</f>
        <v>0</v>
      </c>
      <c r="C170" s="111" t="str">
        <f>IF('Orçamento-base'!C170&gt;0,'Orçamento-base'!C170,"")</f>
        <v/>
      </c>
      <c r="D170" s="127" t="str">
        <f>IF('Orçamento-base'!G170&gt;0,'Orçamento-base'!G170,"")</f>
        <v/>
      </c>
      <c r="E170" s="124" t="str">
        <f>IF('Orçamento-base'!H170&gt;0,'Orçamento-base'!H170,"")</f>
        <v/>
      </c>
      <c r="F170" s="106" t="str">
        <f>IF('Orçamento-base'!I170&gt;0,'Orçamento-base'!I170,"")</f>
        <v/>
      </c>
      <c r="G170" s="114"/>
      <c r="H170" s="106" t="str">
        <f t="shared" si="2"/>
        <v/>
      </c>
      <c r="I170" s="98"/>
      <c r="J170" s="98"/>
      <c r="K170" s="46"/>
    </row>
    <row r="171" spans="1:11" x14ac:dyDescent="0.25">
      <c r="A171" s="111" t="str">
        <f>IF('Orçamento-base'!A171&gt;0,'Orçamento-base'!A171,"")</f>
        <v/>
      </c>
      <c r="B171" s="111">
        <f>'Orçamento-base'!B171</f>
        <v>0</v>
      </c>
      <c r="C171" s="111" t="str">
        <f>IF('Orçamento-base'!C171&gt;0,'Orçamento-base'!C171,"")</f>
        <v/>
      </c>
      <c r="D171" s="127" t="str">
        <f>IF('Orçamento-base'!G171&gt;0,'Orçamento-base'!G171,"")</f>
        <v/>
      </c>
      <c r="E171" s="124" t="str">
        <f>IF('Orçamento-base'!H171&gt;0,'Orçamento-base'!H171,"")</f>
        <v/>
      </c>
      <c r="F171" s="106" t="str">
        <f>IF('Orçamento-base'!I171&gt;0,'Orçamento-base'!I171,"")</f>
        <v/>
      </c>
      <c r="G171" s="114"/>
      <c r="H171" s="106" t="str">
        <f t="shared" si="2"/>
        <v/>
      </c>
      <c r="I171" s="98"/>
      <c r="J171" s="98"/>
      <c r="K171" s="46"/>
    </row>
    <row r="172" spans="1:11" x14ac:dyDescent="0.25">
      <c r="A172" s="111" t="str">
        <f>IF('Orçamento-base'!A172&gt;0,'Orçamento-base'!A172,"")</f>
        <v/>
      </c>
      <c r="B172" s="111">
        <f>'Orçamento-base'!B172</f>
        <v>0</v>
      </c>
      <c r="C172" s="111" t="str">
        <f>IF('Orçamento-base'!C172&gt;0,'Orçamento-base'!C172,"")</f>
        <v/>
      </c>
      <c r="D172" s="127" t="str">
        <f>IF('Orçamento-base'!G172&gt;0,'Orçamento-base'!G172,"")</f>
        <v/>
      </c>
      <c r="E172" s="124" t="str">
        <f>IF('Orçamento-base'!H172&gt;0,'Orçamento-base'!H172,"")</f>
        <v/>
      </c>
      <c r="F172" s="106" t="str">
        <f>IF('Orçamento-base'!I172&gt;0,'Orçamento-base'!I172,"")</f>
        <v/>
      </c>
      <c r="G172" s="114"/>
      <c r="H172" s="106" t="str">
        <f t="shared" si="2"/>
        <v/>
      </c>
      <c r="I172" s="98"/>
      <c r="J172" s="98"/>
      <c r="K172" s="46"/>
    </row>
    <row r="173" spans="1:11" x14ac:dyDescent="0.25">
      <c r="A173" s="111" t="str">
        <f>IF('Orçamento-base'!A173&gt;0,'Orçamento-base'!A173,"")</f>
        <v/>
      </c>
      <c r="B173" s="111">
        <f>'Orçamento-base'!B173</f>
        <v>0</v>
      </c>
      <c r="C173" s="111" t="str">
        <f>IF('Orçamento-base'!C173&gt;0,'Orçamento-base'!C173,"")</f>
        <v/>
      </c>
      <c r="D173" s="127" t="str">
        <f>IF('Orçamento-base'!G173&gt;0,'Orçamento-base'!G173,"")</f>
        <v/>
      </c>
      <c r="E173" s="124" t="str">
        <f>IF('Orçamento-base'!H173&gt;0,'Orçamento-base'!H173,"")</f>
        <v/>
      </c>
      <c r="F173" s="106" t="str">
        <f>IF('Orçamento-base'!I173&gt;0,'Orçamento-base'!I173,"")</f>
        <v/>
      </c>
      <c r="G173" s="114"/>
      <c r="H173" s="106" t="str">
        <f t="shared" si="2"/>
        <v/>
      </c>
      <c r="I173" s="98"/>
      <c r="J173" s="98"/>
      <c r="K173" s="46"/>
    </row>
    <row r="174" spans="1:11" x14ac:dyDescent="0.25">
      <c r="A174" s="111" t="str">
        <f>IF('Orçamento-base'!A174&gt;0,'Orçamento-base'!A174,"")</f>
        <v/>
      </c>
      <c r="B174" s="111">
        <f>'Orçamento-base'!B174</f>
        <v>0</v>
      </c>
      <c r="C174" s="111" t="str">
        <f>IF('Orçamento-base'!C174&gt;0,'Orçamento-base'!C174,"")</f>
        <v/>
      </c>
      <c r="D174" s="127" t="str">
        <f>IF('Orçamento-base'!G174&gt;0,'Orçamento-base'!G174,"")</f>
        <v/>
      </c>
      <c r="E174" s="124" t="str">
        <f>IF('Orçamento-base'!H174&gt;0,'Orçamento-base'!H174,"")</f>
        <v/>
      </c>
      <c r="F174" s="106" t="str">
        <f>IF('Orçamento-base'!I174&gt;0,'Orçamento-base'!I174,"")</f>
        <v/>
      </c>
      <c r="G174" s="114"/>
      <c r="H174" s="106" t="str">
        <f t="shared" si="2"/>
        <v/>
      </c>
      <c r="I174" s="98"/>
      <c r="J174" s="98"/>
      <c r="K174" s="46"/>
    </row>
    <row r="175" spans="1:11" x14ac:dyDescent="0.25">
      <c r="A175" s="111" t="str">
        <f>IF('Orçamento-base'!A175&gt;0,'Orçamento-base'!A175,"")</f>
        <v/>
      </c>
      <c r="B175" s="111">
        <f>'Orçamento-base'!B175</f>
        <v>0</v>
      </c>
      <c r="C175" s="111" t="str">
        <f>IF('Orçamento-base'!C175&gt;0,'Orçamento-base'!C175,"")</f>
        <v/>
      </c>
      <c r="D175" s="127" t="str">
        <f>IF('Orçamento-base'!G175&gt;0,'Orçamento-base'!G175,"")</f>
        <v/>
      </c>
      <c r="E175" s="124" t="str">
        <f>IF('Orçamento-base'!H175&gt;0,'Orçamento-base'!H175,"")</f>
        <v/>
      </c>
      <c r="F175" s="106" t="str">
        <f>IF('Orçamento-base'!I175&gt;0,'Orçamento-base'!I175,"")</f>
        <v/>
      </c>
      <c r="G175" s="114"/>
      <c r="H175" s="106" t="str">
        <f t="shared" si="2"/>
        <v/>
      </c>
      <c r="I175" s="98"/>
      <c r="J175" s="98"/>
      <c r="K175" s="46"/>
    </row>
    <row r="176" spans="1:11" x14ac:dyDescent="0.25">
      <c r="A176" s="111" t="str">
        <f>IF('Orçamento-base'!A176&gt;0,'Orçamento-base'!A176,"")</f>
        <v/>
      </c>
      <c r="B176" s="111">
        <f>'Orçamento-base'!B176</f>
        <v>0</v>
      </c>
      <c r="C176" s="111" t="str">
        <f>IF('Orçamento-base'!C176&gt;0,'Orçamento-base'!C176,"")</f>
        <v/>
      </c>
      <c r="D176" s="127" t="str">
        <f>IF('Orçamento-base'!G176&gt;0,'Orçamento-base'!G176,"")</f>
        <v/>
      </c>
      <c r="E176" s="124" t="str">
        <f>IF('Orçamento-base'!H176&gt;0,'Orçamento-base'!H176,"")</f>
        <v/>
      </c>
      <c r="F176" s="106" t="str">
        <f>IF('Orçamento-base'!I176&gt;0,'Orçamento-base'!I176,"")</f>
        <v/>
      </c>
      <c r="G176" s="114"/>
      <c r="H176" s="106" t="str">
        <f t="shared" si="2"/>
        <v/>
      </c>
      <c r="I176" s="98"/>
      <c r="J176" s="98"/>
      <c r="K176" s="46"/>
    </row>
    <row r="177" spans="1:11" x14ac:dyDescent="0.25">
      <c r="A177" s="111" t="str">
        <f>IF('Orçamento-base'!A177&gt;0,'Orçamento-base'!A177,"")</f>
        <v/>
      </c>
      <c r="B177" s="111">
        <f>'Orçamento-base'!B177</f>
        <v>0</v>
      </c>
      <c r="C177" s="111" t="str">
        <f>IF('Orçamento-base'!C177&gt;0,'Orçamento-base'!C177,"")</f>
        <v/>
      </c>
      <c r="D177" s="127" t="str">
        <f>IF('Orçamento-base'!G177&gt;0,'Orçamento-base'!G177,"")</f>
        <v/>
      </c>
      <c r="E177" s="124" t="str">
        <f>IF('Orçamento-base'!H177&gt;0,'Orçamento-base'!H177,"")</f>
        <v/>
      </c>
      <c r="F177" s="106" t="str">
        <f>IF('Orçamento-base'!I177&gt;0,'Orçamento-base'!I177,"")</f>
        <v/>
      </c>
      <c r="G177" s="114"/>
      <c r="H177" s="106" t="str">
        <f t="shared" si="2"/>
        <v/>
      </c>
      <c r="I177" s="98"/>
      <c r="J177" s="98"/>
      <c r="K177" s="46"/>
    </row>
    <row r="178" spans="1:11" x14ac:dyDescent="0.25">
      <c r="A178" s="111" t="str">
        <f>IF('Orçamento-base'!A178&gt;0,'Orçamento-base'!A178,"")</f>
        <v/>
      </c>
      <c r="B178" s="111" t="str">
        <f>'Orçamento-base'!B178</f>
        <v/>
      </c>
      <c r="C178" s="111" t="str">
        <f>IF('Orçamento-base'!C178&gt;0,'Orçamento-base'!C178,"")</f>
        <v/>
      </c>
      <c r="D178" s="127" t="str">
        <f>IF('Orçamento-base'!G178&gt;0,'Orçamento-base'!G178,"")</f>
        <v/>
      </c>
      <c r="E178" s="124" t="str">
        <f>IF('Orçamento-base'!H178&gt;0,'Orçamento-base'!H178,"")</f>
        <v/>
      </c>
      <c r="F178" s="106" t="str">
        <f>IF('Orçamento-base'!I178&gt;0,'Orçamento-base'!I178,"")</f>
        <v/>
      </c>
      <c r="G178" s="114"/>
      <c r="H178" s="106" t="str">
        <f t="shared" si="2"/>
        <v/>
      </c>
      <c r="I178" s="98"/>
      <c r="J178" s="98"/>
      <c r="K178" s="46"/>
    </row>
    <row r="179" spans="1:11" x14ac:dyDescent="0.25">
      <c r="A179" s="111" t="str">
        <f>IF('Orçamento-base'!A179&gt;0,'Orçamento-base'!A179,"")</f>
        <v/>
      </c>
      <c r="B179" s="111" t="str">
        <f>'Orçamento-base'!B179</f>
        <v/>
      </c>
      <c r="C179" s="111" t="str">
        <f>IF('Orçamento-base'!C179&gt;0,'Orçamento-base'!C179,"")</f>
        <v/>
      </c>
      <c r="D179" s="127" t="str">
        <f>IF('Orçamento-base'!G179&gt;0,'Orçamento-base'!G179,"")</f>
        <v/>
      </c>
      <c r="E179" s="124" t="str">
        <f>IF('Orçamento-base'!H179&gt;0,'Orçamento-base'!H179,"")</f>
        <v/>
      </c>
      <c r="F179" s="106" t="str">
        <f>IF('Orçamento-base'!I179&gt;0,'Orçamento-base'!I179,"")</f>
        <v/>
      </c>
      <c r="G179" s="114"/>
      <c r="H179" s="106" t="str">
        <f t="shared" si="2"/>
        <v/>
      </c>
      <c r="I179" s="98"/>
      <c r="J179" s="98"/>
      <c r="K179" s="46"/>
    </row>
    <row r="180" spans="1:11" x14ac:dyDescent="0.25">
      <c r="A180" s="111" t="str">
        <f>IF('Orçamento-base'!A180&gt;0,'Orçamento-base'!A180,"")</f>
        <v/>
      </c>
      <c r="B180" s="111" t="str">
        <f>'Orçamento-base'!B180</f>
        <v/>
      </c>
      <c r="C180" s="111" t="str">
        <f>IF('Orçamento-base'!C180&gt;0,'Orçamento-base'!C180,"")</f>
        <v/>
      </c>
      <c r="D180" s="127" t="str">
        <f>IF('Orçamento-base'!G180&gt;0,'Orçamento-base'!G180,"")</f>
        <v/>
      </c>
      <c r="E180" s="124" t="str">
        <f>IF('Orçamento-base'!H180&gt;0,'Orçamento-base'!H180,"")</f>
        <v/>
      </c>
      <c r="F180" s="106" t="str">
        <f>IF('Orçamento-base'!I180&gt;0,'Orçamento-base'!I180,"")</f>
        <v/>
      </c>
      <c r="G180" s="114"/>
      <c r="H180" s="106" t="str">
        <f t="shared" si="2"/>
        <v/>
      </c>
      <c r="I180" s="98"/>
      <c r="J180" s="98"/>
      <c r="K180" s="46"/>
    </row>
    <row r="181" spans="1:11" x14ac:dyDescent="0.25">
      <c r="A181" s="111" t="str">
        <f>IF('Orçamento-base'!A181&gt;0,'Orçamento-base'!A181,"")</f>
        <v/>
      </c>
      <c r="B181" s="111" t="str">
        <f>'Orçamento-base'!B181</f>
        <v/>
      </c>
      <c r="C181" s="111" t="str">
        <f>IF('Orçamento-base'!C181&gt;0,'Orçamento-base'!C181,"")</f>
        <v/>
      </c>
      <c r="D181" s="127" t="str">
        <f>IF('Orçamento-base'!G181&gt;0,'Orçamento-base'!G181,"")</f>
        <v/>
      </c>
      <c r="E181" s="124" t="str">
        <f>IF('Orçamento-base'!H181&gt;0,'Orçamento-base'!H181,"")</f>
        <v/>
      </c>
      <c r="F181" s="106" t="str">
        <f>IF('Orçamento-base'!I181&gt;0,'Orçamento-base'!I181,"")</f>
        <v/>
      </c>
      <c r="G181" s="114"/>
      <c r="H181" s="106" t="str">
        <f t="shared" si="2"/>
        <v/>
      </c>
      <c r="I181" s="98"/>
      <c r="J181" s="98"/>
      <c r="K181" s="46"/>
    </row>
    <row r="182" spans="1:11" x14ac:dyDescent="0.25">
      <c r="A182" s="111" t="str">
        <f>IF('Orçamento-base'!A182&gt;0,'Orçamento-base'!A182,"")</f>
        <v/>
      </c>
      <c r="B182" s="111" t="str">
        <f>'Orçamento-base'!B182</f>
        <v/>
      </c>
      <c r="C182" s="111" t="str">
        <f>IF('Orçamento-base'!C182&gt;0,'Orçamento-base'!C182,"")</f>
        <v/>
      </c>
      <c r="D182" s="127" t="str">
        <f>IF('Orçamento-base'!G182&gt;0,'Orçamento-base'!G182,"")</f>
        <v/>
      </c>
      <c r="E182" s="124" t="str">
        <f>IF('Orçamento-base'!H182&gt;0,'Orçamento-base'!H182,"")</f>
        <v/>
      </c>
      <c r="F182" s="106" t="str">
        <f>IF('Orçamento-base'!I182&gt;0,'Orçamento-base'!I182,"")</f>
        <v/>
      </c>
      <c r="G182" s="114"/>
      <c r="H182" s="106" t="str">
        <f t="shared" si="2"/>
        <v/>
      </c>
      <c r="I182" s="98"/>
      <c r="J182" s="98"/>
      <c r="K182" s="46"/>
    </row>
    <row r="183" spans="1:11" x14ac:dyDescent="0.25">
      <c r="A183" s="111" t="str">
        <f>IF('Orçamento-base'!A183&gt;0,'Orçamento-base'!A183,"")</f>
        <v/>
      </c>
      <c r="B183" s="111" t="str">
        <f>'Orçamento-base'!B183</f>
        <v/>
      </c>
      <c r="C183" s="111" t="str">
        <f>IF('Orçamento-base'!C183&gt;0,'Orçamento-base'!C183,"")</f>
        <v/>
      </c>
      <c r="D183" s="127" t="str">
        <f>IF('Orçamento-base'!G183&gt;0,'Orçamento-base'!G183,"")</f>
        <v/>
      </c>
      <c r="E183" s="124" t="str">
        <f>IF('Orçamento-base'!H183&gt;0,'Orçamento-base'!H183,"")</f>
        <v/>
      </c>
      <c r="F183" s="106" t="str">
        <f>IF('Orçamento-base'!I183&gt;0,'Orçamento-base'!I183,"")</f>
        <v/>
      </c>
      <c r="G183" s="114"/>
      <c r="H183" s="106" t="str">
        <f t="shared" si="2"/>
        <v/>
      </c>
      <c r="I183" s="98"/>
      <c r="J183" s="98"/>
      <c r="K183" s="46"/>
    </row>
    <row r="184" spans="1:11" x14ac:dyDescent="0.25">
      <c r="A184" s="111" t="str">
        <f>IF('Orçamento-base'!A184&gt;0,'Orçamento-base'!A184,"")</f>
        <v/>
      </c>
      <c r="B184" s="111" t="str">
        <f>'Orçamento-base'!B184</f>
        <v/>
      </c>
      <c r="C184" s="111" t="str">
        <f>IF('Orçamento-base'!C184&gt;0,'Orçamento-base'!C184,"")</f>
        <v/>
      </c>
      <c r="D184" s="127" t="str">
        <f>IF('Orçamento-base'!G184&gt;0,'Orçamento-base'!G184,"")</f>
        <v/>
      </c>
      <c r="E184" s="124" t="str">
        <f>IF('Orçamento-base'!H184&gt;0,'Orçamento-base'!H184,"")</f>
        <v/>
      </c>
      <c r="F184" s="106" t="str">
        <f>IF('Orçamento-base'!I184&gt;0,'Orçamento-base'!I184,"")</f>
        <v/>
      </c>
      <c r="G184" s="114"/>
      <c r="H184" s="106" t="str">
        <f t="shared" si="2"/>
        <v/>
      </c>
      <c r="I184" s="98"/>
      <c r="J184" s="98"/>
      <c r="K184" s="46"/>
    </row>
    <row r="185" spans="1:11" x14ac:dyDescent="0.25">
      <c r="A185" s="111" t="str">
        <f>IF('Orçamento-base'!A185&gt;0,'Orçamento-base'!A185,"")</f>
        <v/>
      </c>
      <c r="B185" s="111" t="str">
        <f>'Orçamento-base'!B185</f>
        <v/>
      </c>
      <c r="C185" s="111" t="str">
        <f>IF('Orçamento-base'!C185&gt;0,'Orçamento-base'!C185,"")</f>
        <v/>
      </c>
      <c r="D185" s="127" t="str">
        <f>IF('Orçamento-base'!G185&gt;0,'Orçamento-base'!G185,"")</f>
        <v/>
      </c>
      <c r="E185" s="124" t="str">
        <f>IF('Orçamento-base'!H185&gt;0,'Orçamento-base'!H185,"")</f>
        <v/>
      </c>
      <c r="F185" s="106" t="str">
        <f>IF('Orçamento-base'!I185&gt;0,'Orçamento-base'!I185,"")</f>
        <v/>
      </c>
      <c r="G185" s="114"/>
      <c r="H185" s="106" t="str">
        <f t="shared" si="2"/>
        <v/>
      </c>
      <c r="I185" s="98"/>
      <c r="J185" s="98"/>
      <c r="K185" s="46"/>
    </row>
    <row r="186" spans="1:11" x14ac:dyDescent="0.25">
      <c r="A186" s="111" t="str">
        <f>IF('Orçamento-base'!A186&gt;0,'Orçamento-base'!A186,"")</f>
        <v/>
      </c>
      <c r="B186" s="111" t="str">
        <f>'Orçamento-base'!B186</f>
        <v/>
      </c>
      <c r="C186" s="111" t="str">
        <f>IF('Orçamento-base'!C186&gt;0,'Orçamento-base'!C186,"")</f>
        <v/>
      </c>
      <c r="D186" s="127" t="str">
        <f>IF('Orçamento-base'!G186&gt;0,'Orçamento-base'!G186,"")</f>
        <v/>
      </c>
      <c r="E186" s="124" t="str">
        <f>IF('Orçamento-base'!H186&gt;0,'Orçamento-base'!H186,"")</f>
        <v/>
      </c>
      <c r="F186" s="106" t="str">
        <f>IF('Orçamento-base'!I186&gt;0,'Orçamento-base'!I186,"")</f>
        <v/>
      </c>
      <c r="G186" s="114"/>
      <c r="H186" s="106" t="str">
        <f t="shared" si="2"/>
        <v/>
      </c>
      <c r="I186" s="98"/>
      <c r="J186" s="98"/>
      <c r="K186" s="46"/>
    </row>
    <row r="187" spans="1:11" x14ac:dyDescent="0.25">
      <c r="A187" s="111" t="str">
        <f>IF('Orçamento-base'!A187&gt;0,'Orçamento-base'!A187,"")</f>
        <v/>
      </c>
      <c r="B187" s="111" t="str">
        <f>'Orçamento-base'!B187</f>
        <v/>
      </c>
      <c r="C187" s="111" t="str">
        <f>IF('Orçamento-base'!C187&gt;0,'Orçamento-base'!C187,"")</f>
        <v/>
      </c>
      <c r="D187" s="127" t="str">
        <f>IF('Orçamento-base'!G187&gt;0,'Orçamento-base'!G187,"")</f>
        <v/>
      </c>
      <c r="E187" s="124" t="str">
        <f>IF('Orçamento-base'!H187&gt;0,'Orçamento-base'!H187,"")</f>
        <v/>
      </c>
      <c r="F187" s="106" t="str">
        <f>IF('Orçamento-base'!I187&gt;0,'Orçamento-base'!I187,"")</f>
        <v/>
      </c>
      <c r="G187" s="114"/>
      <c r="H187" s="106" t="str">
        <f t="shared" si="2"/>
        <v/>
      </c>
      <c r="I187" s="98"/>
      <c r="J187" s="98"/>
      <c r="K187" s="46"/>
    </row>
    <row r="188" spans="1:11" x14ac:dyDescent="0.25">
      <c r="A188" s="111" t="str">
        <f>IF('Orçamento-base'!A188&gt;0,'Orçamento-base'!A188,"")</f>
        <v/>
      </c>
      <c r="B188" s="111" t="str">
        <f>'Orçamento-base'!B188</f>
        <v/>
      </c>
      <c r="C188" s="111" t="str">
        <f>IF('Orçamento-base'!C188&gt;0,'Orçamento-base'!C188,"")</f>
        <v/>
      </c>
      <c r="D188" s="127" t="str">
        <f>IF('Orçamento-base'!G188&gt;0,'Orçamento-base'!G188,"")</f>
        <v/>
      </c>
      <c r="E188" s="124" t="str">
        <f>IF('Orçamento-base'!H188&gt;0,'Orçamento-base'!H188,"")</f>
        <v/>
      </c>
      <c r="F188" s="106" t="str">
        <f>IF('Orçamento-base'!I188&gt;0,'Orçamento-base'!I188,"")</f>
        <v/>
      </c>
      <c r="G188" s="114"/>
      <c r="H188" s="106" t="str">
        <f t="shared" si="2"/>
        <v/>
      </c>
      <c r="I188" s="98"/>
      <c r="J188" s="98"/>
      <c r="K188" s="46"/>
    </row>
    <row r="189" spans="1:11" x14ac:dyDescent="0.25">
      <c r="A189" s="111" t="str">
        <f>IF('Orçamento-base'!A189&gt;0,'Orçamento-base'!A189,"")</f>
        <v/>
      </c>
      <c r="B189" s="111" t="str">
        <f>'Orçamento-base'!B189</f>
        <v/>
      </c>
      <c r="C189" s="111" t="str">
        <f>IF('Orçamento-base'!C189&gt;0,'Orçamento-base'!C189,"")</f>
        <v/>
      </c>
      <c r="D189" s="127" t="str">
        <f>IF('Orçamento-base'!G189&gt;0,'Orçamento-base'!G189,"")</f>
        <v/>
      </c>
      <c r="E189" s="124" t="str">
        <f>IF('Orçamento-base'!H189&gt;0,'Orçamento-base'!H189,"")</f>
        <v/>
      </c>
      <c r="F189" s="106" t="str">
        <f>IF('Orçamento-base'!I189&gt;0,'Orçamento-base'!I189,"")</f>
        <v/>
      </c>
      <c r="G189" s="114"/>
      <c r="H189" s="106" t="str">
        <f t="shared" si="2"/>
        <v/>
      </c>
      <c r="I189" s="98"/>
      <c r="J189" s="98"/>
      <c r="K189" s="46"/>
    </row>
    <row r="190" spans="1:11" x14ac:dyDescent="0.25">
      <c r="A190" s="111" t="str">
        <f>IF('Orçamento-base'!A190&gt;0,'Orçamento-base'!A190,"")</f>
        <v/>
      </c>
      <c r="B190" s="111" t="str">
        <f>'Orçamento-base'!B190</f>
        <v/>
      </c>
      <c r="C190" s="111" t="str">
        <f>IF('Orçamento-base'!C190&gt;0,'Orçamento-base'!C190,"")</f>
        <v/>
      </c>
      <c r="D190" s="127" t="str">
        <f>IF('Orçamento-base'!G190&gt;0,'Orçamento-base'!G190,"")</f>
        <v/>
      </c>
      <c r="E190" s="124" t="str">
        <f>IF('Orçamento-base'!H190&gt;0,'Orçamento-base'!H190,"")</f>
        <v/>
      </c>
      <c r="F190" s="106" t="str">
        <f>IF('Orçamento-base'!I190&gt;0,'Orçamento-base'!I190,"")</f>
        <v/>
      </c>
      <c r="G190" s="114"/>
      <c r="H190" s="106" t="str">
        <f t="shared" si="2"/>
        <v/>
      </c>
      <c r="I190" s="98"/>
      <c r="J190" s="98"/>
      <c r="K190" s="46"/>
    </row>
    <row r="191" spans="1:11" x14ac:dyDescent="0.25">
      <c r="A191" s="111" t="str">
        <f>IF('Orçamento-base'!A191&gt;0,'Orçamento-base'!A191,"")</f>
        <v/>
      </c>
      <c r="B191" s="111" t="str">
        <f>'Orçamento-base'!B191</f>
        <v/>
      </c>
      <c r="C191" s="111" t="str">
        <f>IF('Orçamento-base'!C191&gt;0,'Orçamento-base'!C191,"")</f>
        <v/>
      </c>
      <c r="D191" s="127" t="str">
        <f>IF('Orçamento-base'!G191&gt;0,'Orçamento-base'!G191,"")</f>
        <v/>
      </c>
      <c r="E191" s="124" t="str">
        <f>IF('Orçamento-base'!H191&gt;0,'Orçamento-base'!H191,"")</f>
        <v/>
      </c>
      <c r="F191" s="106" t="str">
        <f>IF('Orçamento-base'!I191&gt;0,'Orçamento-base'!I191,"")</f>
        <v/>
      </c>
      <c r="G191" s="114"/>
      <c r="H191" s="106" t="str">
        <f t="shared" si="2"/>
        <v/>
      </c>
      <c r="I191" s="98"/>
      <c r="J191" s="98"/>
      <c r="K191" s="46"/>
    </row>
    <row r="192" spans="1:11" x14ac:dyDescent="0.25">
      <c r="A192" s="111" t="str">
        <f>IF('Orçamento-base'!A192&gt;0,'Orçamento-base'!A192,"")</f>
        <v/>
      </c>
      <c r="B192" s="111" t="str">
        <f>'Orçamento-base'!B192</f>
        <v/>
      </c>
      <c r="C192" s="111" t="str">
        <f>IF('Orçamento-base'!C192&gt;0,'Orçamento-base'!C192,"")</f>
        <v/>
      </c>
      <c r="D192" s="127" t="str">
        <f>IF('Orçamento-base'!G192&gt;0,'Orçamento-base'!G192,"")</f>
        <v/>
      </c>
      <c r="E192" s="124" t="str">
        <f>IF('Orçamento-base'!H192&gt;0,'Orçamento-base'!H192,"")</f>
        <v/>
      </c>
      <c r="F192" s="106" t="str">
        <f>IF('Orçamento-base'!I192&gt;0,'Orçamento-base'!I192,"")</f>
        <v/>
      </c>
      <c r="G192" s="114"/>
      <c r="H192" s="106" t="str">
        <f t="shared" si="2"/>
        <v/>
      </c>
      <c r="I192" s="98"/>
      <c r="J192" s="98"/>
      <c r="K192" s="46"/>
    </row>
    <row r="193" spans="1:11" x14ac:dyDescent="0.25">
      <c r="A193" s="111" t="str">
        <f>IF('Orçamento-base'!A193&gt;0,'Orçamento-base'!A193,"")</f>
        <v/>
      </c>
      <c r="B193" s="111" t="str">
        <f>'Orçamento-base'!B193</f>
        <v/>
      </c>
      <c r="C193" s="111" t="str">
        <f>IF('Orçamento-base'!C193&gt;0,'Orçamento-base'!C193,"")</f>
        <v/>
      </c>
      <c r="D193" s="127" t="str">
        <f>IF('Orçamento-base'!G193&gt;0,'Orçamento-base'!G193,"")</f>
        <v/>
      </c>
      <c r="E193" s="124" t="str">
        <f>IF('Orçamento-base'!H193&gt;0,'Orçamento-base'!H193,"")</f>
        <v/>
      </c>
      <c r="F193" s="106" t="str">
        <f>IF('Orçamento-base'!I193&gt;0,'Orçamento-base'!I193,"")</f>
        <v/>
      </c>
      <c r="G193" s="114"/>
      <c r="H193" s="106" t="str">
        <f t="shared" si="2"/>
        <v/>
      </c>
      <c r="I193" s="98"/>
      <c r="J193" s="98"/>
      <c r="K193" s="46"/>
    </row>
    <row r="194" spans="1:11" x14ac:dyDescent="0.25">
      <c r="A194" s="111" t="str">
        <f>IF('Orçamento-base'!A194&gt;0,'Orçamento-base'!A194,"")</f>
        <v/>
      </c>
      <c r="B194" s="111" t="str">
        <f>'Orçamento-base'!B194</f>
        <v/>
      </c>
      <c r="C194" s="111" t="str">
        <f>IF('Orçamento-base'!C194&gt;0,'Orçamento-base'!C194,"")</f>
        <v/>
      </c>
      <c r="D194" s="127" t="str">
        <f>IF('Orçamento-base'!G194&gt;0,'Orçamento-base'!G194,"")</f>
        <v/>
      </c>
      <c r="E194" s="124" t="str">
        <f>IF('Orçamento-base'!H194&gt;0,'Orçamento-base'!H194,"")</f>
        <v/>
      </c>
      <c r="F194" s="106" t="str">
        <f>IF('Orçamento-base'!I194&gt;0,'Orçamento-base'!I194,"")</f>
        <v/>
      </c>
      <c r="G194" s="114"/>
      <c r="H194" s="106" t="str">
        <f t="shared" si="2"/>
        <v/>
      </c>
      <c r="I194" s="98"/>
      <c r="J194" s="98"/>
      <c r="K194" s="46"/>
    </row>
    <row r="195" spans="1:11" x14ac:dyDescent="0.25">
      <c r="A195" s="111" t="str">
        <f>IF('Orçamento-base'!A195&gt;0,'Orçamento-base'!A195,"")</f>
        <v/>
      </c>
      <c r="B195" s="111" t="str">
        <f>'Orçamento-base'!B195</f>
        <v/>
      </c>
      <c r="C195" s="111" t="str">
        <f>IF('Orçamento-base'!C195&gt;0,'Orçamento-base'!C195,"")</f>
        <v/>
      </c>
      <c r="D195" s="127" t="str">
        <f>IF('Orçamento-base'!G195&gt;0,'Orçamento-base'!G195,"")</f>
        <v/>
      </c>
      <c r="E195" s="124" t="str">
        <f>IF('Orçamento-base'!H195&gt;0,'Orçamento-base'!H195,"")</f>
        <v/>
      </c>
      <c r="F195" s="106" t="str">
        <f>IF('Orçamento-base'!I195&gt;0,'Orçamento-base'!I195,"")</f>
        <v/>
      </c>
      <c r="G195" s="114"/>
      <c r="H195" s="106" t="str">
        <f t="shared" si="2"/>
        <v/>
      </c>
      <c r="I195" s="98"/>
      <c r="J195" s="98"/>
      <c r="K195" s="46"/>
    </row>
    <row r="196" spans="1:11" x14ac:dyDescent="0.25">
      <c r="A196" s="111" t="str">
        <f>IF('Orçamento-base'!A196&gt;0,'Orçamento-base'!A196,"")</f>
        <v/>
      </c>
      <c r="B196" s="111" t="str">
        <f>'Orçamento-base'!B196</f>
        <v/>
      </c>
      <c r="C196" s="111" t="str">
        <f>IF('Orçamento-base'!C196&gt;0,'Orçamento-base'!C196,"")</f>
        <v/>
      </c>
      <c r="D196" s="127" t="str">
        <f>IF('Orçamento-base'!G196&gt;0,'Orçamento-base'!G196,"")</f>
        <v/>
      </c>
      <c r="E196" s="124" t="str">
        <f>IF('Orçamento-base'!H196&gt;0,'Orçamento-base'!H196,"")</f>
        <v/>
      </c>
      <c r="F196" s="106" t="str">
        <f>IF('Orçamento-base'!I196&gt;0,'Orçamento-base'!I196,"")</f>
        <v/>
      </c>
      <c r="G196" s="114"/>
      <c r="H196" s="106" t="str">
        <f t="shared" si="2"/>
        <v/>
      </c>
      <c r="I196" s="98"/>
      <c r="J196" s="98"/>
      <c r="K196" s="46"/>
    </row>
    <row r="197" spans="1:11" x14ac:dyDescent="0.25">
      <c r="A197" s="111" t="str">
        <f>IF('Orçamento-base'!A197&gt;0,'Orçamento-base'!A197,"")</f>
        <v/>
      </c>
      <c r="B197" s="111" t="str">
        <f>'Orçamento-base'!B197</f>
        <v/>
      </c>
      <c r="C197" s="111" t="str">
        <f>IF('Orçamento-base'!C197&gt;0,'Orçamento-base'!C197,"")</f>
        <v/>
      </c>
      <c r="D197" s="127" t="str">
        <f>IF('Orçamento-base'!G197&gt;0,'Orçamento-base'!G197,"")</f>
        <v/>
      </c>
      <c r="E197" s="124" t="str">
        <f>IF('Orçamento-base'!H197&gt;0,'Orçamento-base'!H197,"")</f>
        <v/>
      </c>
      <c r="F197" s="106" t="str">
        <f>IF('Orçamento-base'!I197&gt;0,'Orçamento-base'!I197,"")</f>
        <v/>
      </c>
      <c r="G197" s="114"/>
      <c r="H197" s="106" t="str">
        <f t="shared" si="2"/>
        <v/>
      </c>
      <c r="I197" s="98"/>
      <c r="J197" s="98"/>
      <c r="K197" s="46"/>
    </row>
    <row r="198" spans="1:11" x14ac:dyDescent="0.25">
      <c r="A198" s="111" t="str">
        <f>IF('Orçamento-base'!A198&gt;0,'Orçamento-base'!A198,"")</f>
        <v/>
      </c>
      <c r="B198" s="111" t="str">
        <f>'Orçamento-base'!B198</f>
        <v/>
      </c>
      <c r="C198" s="111" t="str">
        <f>IF('Orçamento-base'!C198&gt;0,'Orçamento-base'!C198,"")</f>
        <v/>
      </c>
      <c r="D198" s="127" t="str">
        <f>IF('Orçamento-base'!G198&gt;0,'Orçamento-base'!G198,"")</f>
        <v/>
      </c>
      <c r="E198" s="124" t="str">
        <f>IF('Orçamento-base'!H198&gt;0,'Orçamento-base'!H198,"")</f>
        <v/>
      </c>
      <c r="F198" s="106" t="str">
        <f>IF('Orçamento-base'!I198&gt;0,'Orçamento-base'!I198,"")</f>
        <v/>
      </c>
      <c r="G198" s="114"/>
      <c r="H198" s="106" t="str">
        <f t="shared" si="2"/>
        <v/>
      </c>
      <c r="I198" s="98"/>
      <c r="J198" s="98"/>
      <c r="K198" s="46"/>
    </row>
    <row r="199" spans="1:11" x14ac:dyDescent="0.25">
      <c r="A199" s="111" t="str">
        <f>IF('Orçamento-base'!A199&gt;0,'Orçamento-base'!A199,"")</f>
        <v/>
      </c>
      <c r="B199" s="111" t="str">
        <f>'Orçamento-base'!B199</f>
        <v/>
      </c>
      <c r="C199" s="111" t="str">
        <f>IF('Orçamento-base'!C199&gt;0,'Orçamento-base'!C199,"")</f>
        <v/>
      </c>
      <c r="D199" s="127" t="str">
        <f>IF('Orçamento-base'!G199&gt;0,'Orçamento-base'!G199,"")</f>
        <v/>
      </c>
      <c r="E199" s="124" t="str">
        <f>IF('Orçamento-base'!H199&gt;0,'Orçamento-base'!H199,"")</f>
        <v/>
      </c>
      <c r="F199" s="106" t="str">
        <f>IF('Orçamento-base'!I199&gt;0,'Orçamento-base'!I199,"")</f>
        <v/>
      </c>
      <c r="G199" s="114"/>
      <c r="H199" s="106" t="str">
        <f t="shared" si="2"/>
        <v/>
      </c>
      <c r="I199" s="98"/>
      <c r="J199" s="98"/>
      <c r="K199" s="46"/>
    </row>
    <row r="200" spans="1:11" x14ac:dyDescent="0.25">
      <c r="A200" s="111" t="str">
        <f>IF('Orçamento-base'!A200&gt;0,'Orçamento-base'!A200,"")</f>
        <v/>
      </c>
      <c r="B200" s="111" t="str">
        <f>'Orçamento-base'!B200</f>
        <v/>
      </c>
      <c r="C200" s="111" t="str">
        <f>IF('Orçamento-base'!C200&gt;0,'Orçamento-base'!C200,"")</f>
        <v/>
      </c>
      <c r="D200" s="127" t="str">
        <f>IF('Orçamento-base'!G200&gt;0,'Orçamento-base'!G200,"")</f>
        <v/>
      </c>
      <c r="E200" s="124" t="str">
        <f>IF('Orçamento-base'!H200&gt;0,'Orçamento-base'!H200,"")</f>
        <v/>
      </c>
      <c r="F200" s="106" t="str">
        <f>IF('Orçamento-base'!I200&gt;0,'Orçamento-base'!I200,"")</f>
        <v/>
      </c>
      <c r="G200" s="114"/>
      <c r="H200" s="106" t="str">
        <f t="shared" si="2"/>
        <v/>
      </c>
      <c r="I200" s="98"/>
      <c r="J200" s="98"/>
      <c r="K200" s="46"/>
    </row>
    <row r="201" spans="1:11" x14ac:dyDescent="0.25">
      <c r="A201" s="111" t="str">
        <f>IF('Orçamento-base'!A201&gt;0,'Orçamento-base'!A201,"")</f>
        <v/>
      </c>
      <c r="B201" s="111" t="str">
        <f>'Orçamento-base'!B201</f>
        <v/>
      </c>
      <c r="C201" s="111" t="str">
        <f>IF('Orçamento-base'!C201&gt;0,'Orçamento-base'!C201,"")</f>
        <v/>
      </c>
      <c r="D201" s="127" t="str">
        <f>IF('Orçamento-base'!G201&gt;0,'Orçamento-base'!G201,"")</f>
        <v/>
      </c>
      <c r="E201" s="124" t="str">
        <f>IF('Orçamento-base'!H201&gt;0,'Orçamento-base'!H201,"")</f>
        <v/>
      </c>
      <c r="F201" s="106" t="str">
        <f>IF('Orçamento-base'!I201&gt;0,'Orçamento-base'!I201,"")</f>
        <v/>
      </c>
      <c r="G201" s="114"/>
      <c r="H201" s="106" t="str">
        <f t="shared" si="2"/>
        <v/>
      </c>
      <c r="I201" s="98"/>
      <c r="J201" s="98"/>
      <c r="K201" s="46"/>
    </row>
    <row r="202" spans="1:11" x14ac:dyDescent="0.25">
      <c r="A202" s="111" t="str">
        <f>IF('Orçamento-base'!A202&gt;0,'Orçamento-base'!A202,"")</f>
        <v/>
      </c>
      <c r="B202" s="111" t="str">
        <f>'Orçamento-base'!B202</f>
        <v/>
      </c>
      <c r="C202" s="111" t="str">
        <f>IF('Orçamento-base'!C202&gt;0,'Orçamento-base'!C202,"")</f>
        <v/>
      </c>
      <c r="D202" s="127" t="str">
        <f>IF('Orçamento-base'!G202&gt;0,'Orçamento-base'!G202,"")</f>
        <v/>
      </c>
      <c r="E202" s="124" t="str">
        <f>IF('Orçamento-base'!H202&gt;0,'Orçamento-base'!H202,"")</f>
        <v/>
      </c>
      <c r="F202" s="106" t="str">
        <f>IF('Orçamento-base'!I202&gt;0,'Orçamento-base'!I202,"")</f>
        <v/>
      </c>
      <c r="G202" s="114"/>
      <c r="H202" s="106" t="str">
        <f t="shared" si="2"/>
        <v/>
      </c>
      <c r="I202" s="98"/>
      <c r="J202" s="98"/>
      <c r="K202" s="46"/>
    </row>
    <row r="203" spans="1:11" x14ac:dyDescent="0.25">
      <c r="A203" s="111" t="str">
        <f>IF('Orçamento-base'!A203&gt;0,'Orçamento-base'!A203,"")</f>
        <v/>
      </c>
      <c r="B203" s="111" t="str">
        <f>'Orçamento-base'!B203</f>
        <v/>
      </c>
      <c r="C203" s="111" t="str">
        <f>IF('Orçamento-base'!C203&gt;0,'Orçamento-base'!C203,"")</f>
        <v/>
      </c>
      <c r="D203" s="127" t="str">
        <f>IF('Orçamento-base'!G203&gt;0,'Orçamento-base'!G203,"")</f>
        <v/>
      </c>
      <c r="E203" s="124" t="str">
        <f>IF('Orçamento-base'!H203&gt;0,'Orçamento-base'!H203,"")</f>
        <v/>
      </c>
      <c r="F203" s="106" t="str">
        <f>IF('Orçamento-base'!I203&gt;0,'Orçamento-base'!I203,"")</f>
        <v/>
      </c>
      <c r="G203" s="114"/>
      <c r="H203" s="106" t="str">
        <f t="shared" si="2"/>
        <v/>
      </c>
      <c r="I203" s="98"/>
      <c r="J203" s="98"/>
      <c r="K203" s="46"/>
    </row>
    <row r="204" spans="1:11" x14ac:dyDescent="0.25">
      <c r="A204" s="111" t="str">
        <f>IF('Orçamento-base'!A204&gt;0,'Orçamento-base'!A204,"")</f>
        <v/>
      </c>
      <c r="B204" s="111" t="str">
        <f>'Orçamento-base'!B204</f>
        <v/>
      </c>
      <c r="C204" s="111" t="str">
        <f>IF('Orçamento-base'!C204&gt;0,'Orçamento-base'!C204,"")</f>
        <v/>
      </c>
      <c r="D204" s="127" t="str">
        <f>IF('Orçamento-base'!G204&gt;0,'Orçamento-base'!G204,"")</f>
        <v/>
      </c>
      <c r="E204" s="124" t="str">
        <f>IF('Orçamento-base'!H204&gt;0,'Orçamento-base'!H204,"")</f>
        <v/>
      </c>
      <c r="F204" s="106" t="str">
        <f>IF('Orçamento-base'!I204&gt;0,'Orçamento-base'!I204,"")</f>
        <v/>
      </c>
      <c r="G204" s="114"/>
      <c r="H204" s="106" t="str">
        <f t="shared" si="2"/>
        <v/>
      </c>
      <c r="I204" s="98"/>
      <c r="J204" s="98"/>
      <c r="K204" s="46"/>
    </row>
    <row r="205" spans="1:11" x14ac:dyDescent="0.25">
      <c r="A205" s="111" t="str">
        <f>IF('Orçamento-base'!A205&gt;0,'Orçamento-base'!A205,"")</f>
        <v/>
      </c>
      <c r="B205" s="111" t="str">
        <f>'Orçamento-base'!B205</f>
        <v/>
      </c>
      <c r="C205" s="111" t="str">
        <f>IF('Orçamento-base'!C205&gt;0,'Orçamento-base'!C205,"")</f>
        <v/>
      </c>
      <c r="D205" s="127" t="str">
        <f>IF('Orçamento-base'!G205&gt;0,'Orçamento-base'!G205,"")</f>
        <v/>
      </c>
      <c r="E205" s="124" t="str">
        <f>IF('Orçamento-base'!H205&gt;0,'Orçamento-base'!H205,"")</f>
        <v/>
      </c>
      <c r="F205" s="106" t="str">
        <f>IF('Orçamento-base'!I205&gt;0,'Orçamento-base'!I205,"")</f>
        <v/>
      </c>
      <c r="G205" s="114"/>
      <c r="H205" s="106" t="str">
        <f t="shared" si="2"/>
        <v/>
      </c>
      <c r="I205" s="98"/>
      <c r="J205" s="98"/>
      <c r="K205" s="46"/>
    </row>
    <row r="206" spans="1:11" x14ac:dyDescent="0.25">
      <c r="A206" s="111" t="str">
        <f>IF('Orçamento-base'!A206&gt;0,'Orçamento-base'!A206,"")</f>
        <v/>
      </c>
      <c r="B206" s="111" t="str">
        <f>'Orçamento-base'!B206</f>
        <v/>
      </c>
      <c r="C206" s="111" t="str">
        <f>IF('Orçamento-base'!C206&gt;0,'Orçamento-base'!C206,"")</f>
        <v/>
      </c>
      <c r="D206" s="127" t="str">
        <f>IF('Orçamento-base'!G206&gt;0,'Orçamento-base'!G206,"")</f>
        <v/>
      </c>
      <c r="E206" s="124" t="str">
        <f>IF('Orçamento-base'!H206&gt;0,'Orçamento-base'!H206,"")</f>
        <v/>
      </c>
      <c r="F206" s="106" t="str">
        <f>IF('Orçamento-base'!I206&gt;0,'Orçamento-base'!I206,"")</f>
        <v/>
      </c>
      <c r="G206" s="114"/>
      <c r="H206" s="106" t="str">
        <f t="shared" ref="H206:H269" si="3">IFERROR(IF(E206*G206&lt;&gt;0,ROUND(ROUND(E206,4)*ROUND(G206,4),2),""),"")</f>
        <v/>
      </c>
      <c r="I206" s="98"/>
      <c r="J206" s="98"/>
      <c r="K206" s="46"/>
    </row>
    <row r="207" spans="1:11" x14ac:dyDescent="0.25">
      <c r="A207" s="111" t="str">
        <f>IF('Orçamento-base'!A207&gt;0,'Orçamento-base'!A207,"")</f>
        <v/>
      </c>
      <c r="B207" s="111" t="str">
        <f>'Orçamento-base'!B207</f>
        <v/>
      </c>
      <c r="C207" s="111" t="str">
        <f>IF('Orçamento-base'!C207&gt;0,'Orçamento-base'!C207,"")</f>
        <v/>
      </c>
      <c r="D207" s="127" t="str">
        <f>IF('Orçamento-base'!G207&gt;0,'Orçamento-base'!G207,"")</f>
        <v/>
      </c>
      <c r="E207" s="124" t="str">
        <f>IF('Orçamento-base'!H207&gt;0,'Orçamento-base'!H207,"")</f>
        <v/>
      </c>
      <c r="F207" s="106" t="str">
        <f>IF('Orçamento-base'!I207&gt;0,'Orçamento-base'!I207,"")</f>
        <v/>
      </c>
      <c r="G207" s="114"/>
      <c r="H207" s="106" t="str">
        <f t="shared" si="3"/>
        <v/>
      </c>
      <c r="I207" s="98"/>
      <c r="J207" s="98"/>
      <c r="K207" s="46"/>
    </row>
    <row r="208" spans="1:11" x14ac:dyDescent="0.25">
      <c r="A208" s="111" t="str">
        <f>IF('Orçamento-base'!A208&gt;0,'Orçamento-base'!A208,"")</f>
        <v/>
      </c>
      <c r="B208" s="111" t="str">
        <f>'Orçamento-base'!B208</f>
        <v/>
      </c>
      <c r="C208" s="111" t="str">
        <f>IF('Orçamento-base'!C208&gt;0,'Orçamento-base'!C208,"")</f>
        <v/>
      </c>
      <c r="D208" s="127" t="str">
        <f>IF('Orçamento-base'!G208&gt;0,'Orçamento-base'!G208,"")</f>
        <v/>
      </c>
      <c r="E208" s="124" t="str">
        <f>IF('Orçamento-base'!H208&gt;0,'Orçamento-base'!H208,"")</f>
        <v/>
      </c>
      <c r="F208" s="106" t="str">
        <f>IF('Orçamento-base'!I208&gt;0,'Orçamento-base'!I208,"")</f>
        <v/>
      </c>
      <c r="G208" s="114"/>
      <c r="H208" s="106" t="str">
        <f t="shared" si="3"/>
        <v/>
      </c>
      <c r="I208" s="98"/>
      <c r="J208" s="98"/>
      <c r="K208" s="46"/>
    </row>
    <row r="209" spans="1:11" x14ac:dyDescent="0.25">
      <c r="A209" s="111" t="str">
        <f>IF('Orçamento-base'!A209&gt;0,'Orçamento-base'!A209,"")</f>
        <v/>
      </c>
      <c r="B209" s="111" t="str">
        <f>'Orçamento-base'!B209</f>
        <v/>
      </c>
      <c r="C209" s="111" t="str">
        <f>IF('Orçamento-base'!C209&gt;0,'Orçamento-base'!C209,"")</f>
        <v/>
      </c>
      <c r="D209" s="127" t="str">
        <f>IF('Orçamento-base'!G209&gt;0,'Orçamento-base'!G209,"")</f>
        <v/>
      </c>
      <c r="E209" s="124" t="str">
        <f>IF('Orçamento-base'!H209&gt;0,'Orçamento-base'!H209,"")</f>
        <v/>
      </c>
      <c r="F209" s="106" t="str">
        <f>IF('Orçamento-base'!I209&gt;0,'Orçamento-base'!I209,"")</f>
        <v/>
      </c>
      <c r="G209" s="114"/>
      <c r="H209" s="106" t="str">
        <f t="shared" si="3"/>
        <v/>
      </c>
      <c r="I209" s="98"/>
      <c r="J209" s="98"/>
      <c r="K209" s="46"/>
    </row>
    <row r="210" spans="1:11" x14ac:dyDescent="0.25">
      <c r="A210" s="111" t="str">
        <f>IF('Orçamento-base'!A210&gt;0,'Orçamento-base'!A210,"")</f>
        <v/>
      </c>
      <c r="B210" s="111" t="str">
        <f>'Orçamento-base'!B210</f>
        <v/>
      </c>
      <c r="C210" s="111" t="str">
        <f>IF('Orçamento-base'!C210&gt;0,'Orçamento-base'!C210,"")</f>
        <v/>
      </c>
      <c r="D210" s="127" t="str">
        <f>IF('Orçamento-base'!G210&gt;0,'Orçamento-base'!G210,"")</f>
        <v/>
      </c>
      <c r="E210" s="124" t="str">
        <f>IF('Orçamento-base'!H210&gt;0,'Orçamento-base'!H210,"")</f>
        <v/>
      </c>
      <c r="F210" s="106" t="str">
        <f>IF('Orçamento-base'!I210&gt;0,'Orçamento-base'!I210,"")</f>
        <v/>
      </c>
      <c r="G210" s="114"/>
      <c r="H210" s="106" t="str">
        <f t="shared" si="3"/>
        <v/>
      </c>
      <c r="I210" s="98"/>
      <c r="J210" s="98"/>
      <c r="K210" s="46"/>
    </row>
    <row r="211" spans="1:11" x14ac:dyDescent="0.25">
      <c r="A211" s="111" t="str">
        <f>IF('Orçamento-base'!A211&gt;0,'Orçamento-base'!A211,"")</f>
        <v/>
      </c>
      <c r="B211" s="111" t="str">
        <f>'Orçamento-base'!B211</f>
        <v/>
      </c>
      <c r="C211" s="111" t="str">
        <f>IF('Orçamento-base'!C211&gt;0,'Orçamento-base'!C211,"")</f>
        <v/>
      </c>
      <c r="D211" s="127" t="str">
        <f>IF('Orçamento-base'!G211&gt;0,'Orçamento-base'!G211,"")</f>
        <v/>
      </c>
      <c r="E211" s="124" t="str">
        <f>IF('Orçamento-base'!H211&gt;0,'Orçamento-base'!H211,"")</f>
        <v/>
      </c>
      <c r="F211" s="106" t="str">
        <f>IF('Orçamento-base'!I211&gt;0,'Orçamento-base'!I211,"")</f>
        <v/>
      </c>
      <c r="G211" s="114"/>
      <c r="H211" s="106" t="str">
        <f t="shared" si="3"/>
        <v/>
      </c>
      <c r="I211" s="98"/>
      <c r="J211" s="98"/>
      <c r="K211" s="46"/>
    </row>
    <row r="212" spans="1:11" x14ac:dyDescent="0.25">
      <c r="A212" s="111" t="str">
        <f>IF('Orçamento-base'!A212&gt;0,'Orçamento-base'!A212,"")</f>
        <v/>
      </c>
      <c r="B212" s="111" t="str">
        <f>'Orçamento-base'!B212</f>
        <v/>
      </c>
      <c r="C212" s="111" t="str">
        <f>IF('Orçamento-base'!C212&gt;0,'Orçamento-base'!C212,"")</f>
        <v/>
      </c>
      <c r="D212" s="127" t="str">
        <f>IF('Orçamento-base'!G212&gt;0,'Orçamento-base'!G212,"")</f>
        <v/>
      </c>
      <c r="E212" s="124" t="str">
        <f>IF('Orçamento-base'!H212&gt;0,'Orçamento-base'!H212,"")</f>
        <v/>
      </c>
      <c r="F212" s="106" t="str">
        <f>IF('Orçamento-base'!I212&gt;0,'Orçamento-base'!I212,"")</f>
        <v/>
      </c>
      <c r="G212" s="114"/>
      <c r="H212" s="106" t="str">
        <f t="shared" si="3"/>
        <v/>
      </c>
      <c r="I212" s="98"/>
      <c r="J212" s="98"/>
      <c r="K212" s="46"/>
    </row>
    <row r="213" spans="1:11" x14ac:dyDescent="0.25">
      <c r="A213" s="111" t="str">
        <f>IF('Orçamento-base'!A213&gt;0,'Orçamento-base'!A213,"")</f>
        <v/>
      </c>
      <c r="B213" s="111" t="str">
        <f>'Orçamento-base'!B213</f>
        <v/>
      </c>
      <c r="C213" s="111" t="str">
        <f>IF('Orçamento-base'!C213&gt;0,'Orçamento-base'!C213,"")</f>
        <v/>
      </c>
      <c r="D213" s="127" t="str">
        <f>IF('Orçamento-base'!G213&gt;0,'Orçamento-base'!G213,"")</f>
        <v/>
      </c>
      <c r="E213" s="124" t="str">
        <f>IF('Orçamento-base'!H213&gt;0,'Orçamento-base'!H213,"")</f>
        <v/>
      </c>
      <c r="F213" s="106" t="str">
        <f>IF('Orçamento-base'!I213&gt;0,'Orçamento-base'!I213,"")</f>
        <v/>
      </c>
      <c r="G213" s="114"/>
      <c r="H213" s="106" t="str">
        <f t="shared" si="3"/>
        <v/>
      </c>
      <c r="I213" s="98"/>
      <c r="J213" s="98"/>
      <c r="K213" s="46"/>
    </row>
    <row r="214" spans="1:11" x14ac:dyDescent="0.25">
      <c r="A214" s="111" t="str">
        <f>IF('Orçamento-base'!A214&gt;0,'Orçamento-base'!A214,"")</f>
        <v/>
      </c>
      <c r="B214" s="111" t="str">
        <f>'Orçamento-base'!B214</f>
        <v/>
      </c>
      <c r="C214" s="111" t="str">
        <f>IF('Orçamento-base'!C214&gt;0,'Orçamento-base'!C214,"")</f>
        <v/>
      </c>
      <c r="D214" s="127" t="str">
        <f>IF('Orçamento-base'!G214&gt;0,'Orçamento-base'!G214,"")</f>
        <v/>
      </c>
      <c r="E214" s="124" t="str">
        <f>IF('Orçamento-base'!H214&gt;0,'Orçamento-base'!H214,"")</f>
        <v/>
      </c>
      <c r="F214" s="106" t="str">
        <f>IF('Orçamento-base'!I214&gt;0,'Orçamento-base'!I214,"")</f>
        <v/>
      </c>
      <c r="G214" s="114"/>
      <c r="H214" s="106" t="str">
        <f t="shared" si="3"/>
        <v/>
      </c>
      <c r="I214" s="98"/>
      <c r="J214" s="98"/>
      <c r="K214" s="46"/>
    </row>
    <row r="215" spans="1:11" x14ac:dyDescent="0.25">
      <c r="A215" s="111" t="str">
        <f>IF('Orçamento-base'!A215&gt;0,'Orçamento-base'!A215,"")</f>
        <v/>
      </c>
      <c r="B215" s="111" t="str">
        <f>'Orçamento-base'!B215</f>
        <v/>
      </c>
      <c r="C215" s="111" t="str">
        <f>IF('Orçamento-base'!C215&gt;0,'Orçamento-base'!C215,"")</f>
        <v/>
      </c>
      <c r="D215" s="127" t="str">
        <f>IF('Orçamento-base'!G215&gt;0,'Orçamento-base'!G215,"")</f>
        <v/>
      </c>
      <c r="E215" s="124" t="str">
        <f>IF('Orçamento-base'!H215&gt;0,'Orçamento-base'!H215,"")</f>
        <v/>
      </c>
      <c r="F215" s="106" t="str">
        <f>IF('Orçamento-base'!I215&gt;0,'Orçamento-base'!I215,"")</f>
        <v/>
      </c>
      <c r="G215" s="114"/>
      <c r="H215" s="106" t="str">
        <f t="shared" si="3"/>
        <v/>
      </c>
      <c r="I215" s="98"/>
      <c r="J215" s="98"/>
      <c r="K215" s="46"/>
    </row>
    <row r="216" spans="1:11" x14ac:dyDescent="0.25">
      <c r="A216" s="111" t="str">
        <f>IF('Orçamento-base'!A216&gt;0,'Orçamento-base'!A216,"")</f>
        <v/>
      </c>
      <c r="B216" s="111" t="str">
        <f>'Orçamento-base'!B216</f>
        <v/>
      </c>
      <c r="C216" s="111" t="str">
        <f>IF('Orçamento-base'!C216&gt;0,'Orçamento-base'!C216,"")</f>
        <v/>
      </c>
      <c r="D216" s="127" t="str">
        <f>IF('Orçamento-base'!G216&gt;0,'Orçamento-base'!G216,"")</f>
        <v/>
      </c>
      <c r="E216" s="124" t="str">
        <f>IF('Orçamento-base'!H216&gt;0,'Orçamento-base'!H216,"")</f>
        <v/>
      </c>
      <c r="F216" s="106" t="str">
        <f>IF('Orçamento-base'!I216&gt;0,'Orçamento-base'!I216,"")</f>
        <v/>
      </c>
      <c r="G216" s="114"/>
      <c r="H216" s="106" t="str">
        <f t="shared" si="3"/>
        <v/>
      </c>
      <c r="I216" s="98"/>
      <c r="J216" s="98"/>
      <c r="K216" s="46"/>
    </row>
    <row r="217" spans="1:11" x14ac:dyDescent="0.25">
      <c r="A217" s="111" t="str">
        <f>IF('Orçamento-base'!A217&gt;0,'Orçamento-base'!A217,"")</f>
        <v/>
      </c>
      <c r="B217" s="111" t="str">
        <f>'Orçamento-base'!B217</f>
        <v/>
      </c>
      <c r="C217" s="111" t="str">
        <f>IF('Orçamento-base'!C217&gt;0,'Orçamento-base'!C217,"")</f>
        <v/>
      </c>
      <c r="D217" s="127" t="str">
        <f>IF('Orçamento-base'!G217&gt;0,'Orçamento-base'!G217,"")</f>
        <v/>
      </c>
      <c r="E217" s="124" t="str">
        <f>IF('Orçamento-base'!H217&gt;0,'Orçamento-base'!H217,"")</f>
        <v/>
      </c>
      <c r="F217" s="106" t="str">
        <f>IF('Orçamento-base'!I217&gt;0,'Orçamento-base'!I217,"")</f>
        <v/>
      </c>
      <c r="G217" s="114"/>
      <c r="H217" s="106" t="str">
        <f t="shared" si="3"/>
        <v/>
      </c>
      <c r="I217" s="98"/>
      <c r="J217" s="98"/>
      <c r="K217" s="46"/>
    </row>
    <row r="218" spans="1:11" x14ac:dyDescent="0.25">
      <c r="A218" s="111" t="str">
        <f>IF('Orçamento-base'!A218&gt;0,'Orçamento-base'!A218,"")</f>
        <v/>
      </c>
      <c r="B218" s="111" t="str">
        <f>'Orçamento-base'!B218</f>
        <v/>
      </c>
      <c r="C218" s="111" t="str">
        <f>IF('Orçamento-base'!C218&gt;0,'Orçamento-base'!C218,"")</f>
        <v/>
      </c>
      <c r="D218" s="127" t="str">
        <f>IF('Orçamento-base'!G218&gt;0,'Orçamento-base'!G218,"")</f>
        <v/>
      </c>
      <c r="E218" s="124" t="str">
        <f>IF('Orçamento-base'!H218&gt;0,'Orçamento-base'!H218,"")</f>
        <v/>
      </c>
      <c r="F218" s="106" t="str">
        <f>IF('Orçamento-base'!I218&gt;0,'Orçamento-base'!I218,"")</f>
        <v/>
      </c>
      <c r="G218" s="114"/>
      <c r="H218" s="106" t="str">
        <f t="shared" si="3"/>
        <v/>
      </c>
      <c r="I218" s="98"/>
      <c r="J218" s="98"/>
      <c r="K218" s="46"/>
    </row>
    <row r="219" spans="1:11" x14ac:dyDescent="0.25">
      <c r="A219" s="111" t="str">
        <f>IF('Orçamento-base'!A219&gt;0,'Orçamento-base'!A219,"")</f>
        <v/>
      </c>
      <c r="B219" s="111" t="str">
        <f>'Orçamento-base'!B219</f>
        <v/>
      </c>
      <c r="C219" s="111" t="str">
        <f>IF('Orçamento-base'!C219&gt;0,'Orçamento-base'!C219,"")</f>
        <v/>
      </c>
      <c r="D219" s="127" t="str">
        <f>IF('Orçamento-base'!G219&gt;0,'Orçamento-base'!G219,"")</f>
        <v/>
      </c>
      <c r="E219" s="124" t="str">
        <f>IF('Orçamento-base'!H219&gt;0,'Orçamento-base'!H219,"")</f>
        <v/>
      </c>
      <c r="F219" s="106" t="str">
        <f>IF('Orçamento-base'!I219&gt;0,'Orçamento-base'!I219,"")</f>
        <v/>
      </c>
      <c r="G219" s="114"/>
      <c r="H219" s="106" t="str">
        <f t="shared" si="3"/>
        <v/>
      </c>
      <c r="I219" s="98"/>
      <c r="J219" s="98"/>
      <c r="K219" s="46"/>
    </row>
    <row r="220" spans="1:11" x14ac:dyDescent="0.25">
      <c r="A220" s="111" t="str">
        <f>IF('Orçamento-base'!A220&gt;0,'Orçamento-base'!A220,"")</f>
        <v/>
      </c>
      <c r="B220" s="111" t="str">
        <f>'Orçamento-base'!B220</f>
        <v/>
      </c>
      <c r="C220" s="111" t="str">
        <f>IF('Orçamento-base'!C220&gt;0,'Orçamento-base'!C220,"")</f>
        <v/>
      </c>
      <c r="D220" s="127" t="str">
        <f>IF('Orçamento-base'!G220&gt;0,'Orçamento-base'!G220,"")</f>
        <v/>
      </c>
      <c r="E220" s="124" t="str">
        <f>IF('Orçamento-base'!H220&gt;0,'Orçamento-base'!H220,"")</f>
        <v/>
      </c>
      <c r="F220" s="106" t="str">
        <f>IF('Orçamento-base'!I220&gt;0,'Orçamento-base'!I220,"")</f>
        <v/>
      </c>
      <c r="G220" s="114"/>
      <c r="H220" s="106" t="str">
        <f t="shared" si="3"/>
        <v/>
      </c>
      <c r="I220" s="98"/>
      <c r="J220" s="98"/>
      <c r="K220" s="46"/>
    </row>
    <row r="221" spans="1:11" x14ac:dyDescent="0.25">
      <c r="A221" s="111" t="str">
        <f>IF('Orçamento-base'!A221&gt;0,'Orçamento-base'!A221,"")</f>
        <v/>
      </c>
      <c r="B221" s="111" t="str">
        <f>'Orçamento-base'!B221</f>
        <v/>
      </c>
      <c r="C221" s="111" t="str">
        <f>IF('Orçamento-base'!C221&gt;0,'Orçamento-base'!C221,"")</f>
        <v/>
      </c>
      <c r="D221" s="127" t="str">
        <f>IF('Orçamento-base'!G221&gt;0,'Orçamento-base'!G221,"")</f>
        <v/>
      </c>
      <c r="E221" s="124" t="str">
        <f>IF('Orçamento-base'!H221&gt;0,'Orçamento-base'!H221,"")</f>
        <v/>
      </c>
      <c r="F221" s="106" t="str">
        <f>IF('Orçamento-base'!I221&gt;0,'Orçamento-base'!I221,"")</f>
        <v/>
      </c>
      <c r="G221" s="114"/>
      <c r="H221" s="106" t="str">
        <f t="shared" si="3"/>
        <v/>
      </c>
      <c r="I221" s="98"/>
      <c r="J221" s="98"/>
      <c r="K221" s="46"/>
    </row>
    <row r="222" spans="1:11" x14ac:dyDescent="0.25">
      <c r="A222" s="111" t="str">
        <f>IF('Orçamento-base'!A222&gt;0,'Orçamento-base'!A222,"")</f>
        <v/>
      </c>
      <c r="B222" s="111" t="str">
        <f>'Orçamento-base'!B222</f>
        <v/>
      </c>
      <c r="C222" s="111" t="str">
        <f>IF('Orçamento-base'!C222&gt;0,'Orçamento-base'!C222,"")</f>
        <v/>
      </c>
      <c r="D222" s="127" t="str">
        <f>IF('Orçamento-base'!G222&gt;0,'Orçamento-base'!G222,"")</f>
        <v/>
      </c>
      <c r="E222" s="124" t="str">
        <f>IF('Orçamento-base'!H222&gt;0,'Orçamento-base'!H222,"")</f>
        <v/>
      </c>
      <c r="F222" s="106" t="str">
        <f>IF('Orçamento-base'!I222&gt;0,'Orçamento-base'!I222,"")</f>
        <v/>
      </c>
      <c r="G222" s="114"/>
      <c r="H222" s="106" t="str">
        <f t="shared" si="3"/>
        <v/>
      </c>
      <c r="I222" s="98"/>
      <c r="J222" s="98"/>
      <c r="K222" s="46"/>
    </row>
    <row r="223" spans="1:11" x14ac:dyDescent="0.25">
      <c r="A223" s="111" t="str">
        <f>IF('Orçamento-base'!A223&gt;0,'Orçamento-base'!A223,"")</f>
        <v/>
      </c>
      <c r="B223" s="111" t="str">
        <f>'Orçamento-base'!B223</f>
        <v/>
      </c>
      <c r="C223" s="111" t="str">
        <f>IF('Orçamento-base'!C223&gt;0,'Orçamento-base'!C223,"")</f>
        <v/>
      </c>
      <c r="D223" s="127" t="str">
        <f>IF('Orçamento-base'!G223&gt;0,'Orçamento-base'!G223,"")</f>
        <v/>
      </c>
      <c r="E223" s="124" t="str">
        <f>IF('Orçamento-base'!H223&gt;0,'Orçamento-base'!H223,"")</f>
        <v/>
      </c>
      <c r="F223" s="106" t="str">
        <f>IF('Orçamento-base'!I223&gt;0,'Orçamento-base'!I223,"")</f>
        <v/>
      </c>
      <c r="G223" s="114"/>
      <c r="H223" s="106" t="str">
        <f t="shared" si="3"/>
        <v/>
      </c>
      <c r="I223" s="98"/>
      <c r="J223" s="98"/>
      <c r="K223" s="46"/>
    </row>
    <row r="224" spans="1:11" x14ac:dyDescent="0.25">
      <c r="A224" s="111" t="str">
        <f>IF('Orçamento-base'!A224&gt;0,'Orçamento-base'!A224,"")</f>
        <v/>
      </c>
      <c r="B224" s="111" t="str">
        <f>'Orçamento-base'!B224</f>
        <v/>
      </c>
      <c r="C224" s="111" t="str">
        <f>IF('Orçamento-base'!C224&gt;0,'Orçamento-base'!C224,"")</f>
        <v/>
      </c>
      <c r="D224" s="127" t="str">
        <f>IF('Orçamento-base'!G224&gt;0,'Orçamento-base'!G224,"")</f>
        <v/>
      </c>
      <c r="E224" s="124" t="str">
        <f>IF('Orçamento-base'!H224&gt;0,'Orçamento-base'!H224,"")</f>
        <v/>
      </c>
      <c r="F224" s="106" t="str">
        <f>IF('Orçamento-base'!I224&gt;0,'Orçamento-base'!I224,"")</f>
        <v/>
      </c>
      <c r="G224" s="114"/>
      <c r="H224" s="106" t="str">
        <f t="shared" si="3"/>
        <v/>
      </c>
      <c r="I224" s="98"/>
      <c r="J224" s="98"/>
      <c r="K224" s="46"/>
    </row>
    <row r="225" spans="1:11" x14ac:dyDescent="0.25">
      <c r="A225" s="111" t="str">
        <f>IF('Orçamento-base'!A225&gt;0,'Orçamento-base'!A225,"")</f>
        <v/>
      </c>
      <c r="B225" s="111" t="str">
        <f>'Orçamento-base'!B225</f>
        <v/>
      </c>
      <c r="C225" s="111" t="str">
        <f>IF('Orçamento-base'!C225&gt;0,'Orçamento-base'!C225,"")</f>
        <v/>
      </c>
      <c r="D225" s="127" t="str">
        <f>IF('Orçamento-base'!G225&gt;0,'Orçamento-base'!G225,"")</f>
        <v/>
      </c>
      <c r="E225" s="124" t="str">
        <f>IF('Orçamento-base'!H225&gt;0,'Orçamento-base'!H225,"")</f>
        <v/>
      </c>
      <c r="F225" s="106" t="str">
        <f>IF('Orçamento-base'!I225&gt;0,'Orçamento-base'!I225,"")</f>
        <v/>
      </c>
      <c r="G225" s="114"/>
      <c r="H225" s="106" t="str">
        <f t="shared" si="3"/>
        <v/>
      </c>
      <c r="I225" s="98"/>
      <c r="J225" s="98"/>
      <c r="K225" s="46"/>
    </row>
    <row r="226" spans="1:11" x14ac:dyDescent="0.25">
      <c r="A226" s="111" t="str">
        <f>IF('Orçamento-base'!A226&gt;0,'Orçamento-base'!A226,"")</f>
        <v/>
      </c>
      <c r="B226" s="111" t="str">
        <f>'Orçamento-base'!B226</f>
        <v/>
      </c>
      <c r="C226" s="111" t="str">
        <f>IF('Orçamento-base'!C226&gt;0,'Orçamento-base'!C226,"")</f>
        <v/>
      </c>
      <c r="D226" s="127" t="str">
        <f>IF('Orçamento-base'!G226&gt;0,'Orçamento-base'!G226,"")</f>
        <v/>
      </c>
      <c r="E226" s="124" t="str">
        <f>IF('Orçamento-base'!H226&gt;0,'Orçamento-base'!H226,"")</f>
        <v/>
      </c>
      <c r="F226" s="106" t="str">
        <f>IF('Orçamento-base'!I226&gt;0,'Orçamento-base'!I226,"")</f>
        <v/>
      </c>
      <c r="G226" s="114"/>
      <c r="H226" s="106" t="str">
        <f t="shared" si="3"/>
        <v/>
      </c>
      <c r="I226" s="98"/>
      <c r="J226" s="98"/>
      <c r="K226" s="46"/>
    </row>
    <row r="227" spans="1:11" x14ac:dyDescent="0.25">
      <c r="A227" s="111" t="str">
        <f>IF('Orçamento-base'!A227&gt;0,'Orçamento-base'!A227,"")</f>
        <v/>
      </c>
      <c r="B227" s="111" t="str">
        <f>'Orçamento-base'!B227</f>
        <v/>
      </c>
      <c r="C227" s="111" t="str">
        <f>IF('Orçamento-base'!C227&gt;0,'Orçamento-base'!C227,"")</f>
        <v/>
      </c>
      <c r="D227" s="127" t="str">
        <f>IF('Orçamento-base'!G227&gt;0,'Orçamento-base'!G227,"")</f>
        <v/>
      </c>
      <c r="E227" s="124" t="str">
        <f>IF('Orçamento-base'!H227&gt;0,'Orçamento-base'!H227,"")</f>
        <v/>
      </c>
      <c r="F227" s="106" t="str">
        <f>IF('Orçamento-base'!I227&gt;0,'Orçamento-base'!I227,"")</f>
        <v/>
      </c>
      <c r="G227" s="114"/>
      <c r="H227" s="106" t="str">
        <f t="shared" si="3"/>
        <v/>
      </c>
      <c r="I227" s="98"/>
      <c r="J227" s="98"/>
      <c r="K227" s="46"/>
    </row>
    <row r="228" spans="1:11" x14ac:dyDescent="0.25">
      <c r="A228" s="111" t="str">
        <f>IF('Orçamento-base'!A228&gt;0,'Orçamento-base'!A228,"")</f>
        <v/>
      </c>
      <c r="B228" s="111" t="str">
        <f>'Orçamento-base'!B228</f>
        <v/>
      </c>
      <c r="C228" s="111" t="str">
        <f>IF('Orçamento-base'!C228&gt;0,'Orçamento-base'!C228,"")</f>
        <v/>
      </c>
      <c r="D228" s="127" t="str">
        <f>IF('Orçamento-base'!G228&gt;0,'Orçamento-base'!G228,"")</f>
        <v/>
      </c>
      <c r="E228" s="124" t="str">
        <f>IF('Orçamento-base'!H228&gt;0,'Orçamento-base'!H228,"")</f>
        <v/>
      </c>
      <c r="F228" s="106" t="str">
        <f>IF('Orçamento-base'!I228&gt;0,'Orçamento-base'!I228,"")</f>
        <v/>
      </c>
      <c r="G228" s="114"/>
      <c r="H228" s="106" t="str">
        <f t="shared" si="3"/>
        <v/>
      </c>
      <c r="I228" s="98"/>
      <c r="J228" s="98"/>
      <c r="K228" s="46"/>
    </row>
    <row r="229" spans="1:11" x14ac:dyDescent="0.25">
      <c r="A229" s="111" t="str">
        <f>IF('Orçamento-base'!A229&gt;0,'Orçamento-base'!A229,"")</f>
        <v/>
      </c>
      <c r="B229" s="111" t="str">
        <f>'Orçamento-base'!B229</f>
        <v/>
      </c>
      <c r="C229" s="111" t="str">
        <f>IF('Orçamento-base'!C229&gt;0,'Orçamento-base'!C229,"")</f>
        <v/>
      </c>
      <c r="D229" s="127" t="str">
        <f>IF('Orçamento-base'!G229&gt;0,'Orçamento-base'!G229,"")</f>
        <v/>
      </c>
      <c r="E229" s="124" t="str">
        <f>IF('Orçamento-base'!H229&gt;0,'Orçamento-base'!H229,"")</f>
        <v/>
      </c>
      <c r="F229" s="106" t="str">
        <f>IF('Orçamento-base'!I229&gt;0,'Orçamento-base'!I229,"")</f>
        <v/>
      </c>
      <c r="G229" s="114"/>
      <c r="H229" s="106" t="str">
        <f t="shared" si="3"/>
        <v/>
      </c>
      <c r="I229" s="98"/>
      <c r="J229" s="98"/>
      <c r="K229" s="46"/>
    </row>
    <row r="230" spans="1:11" x14ac:dyDescent="0.25">
      <c r="A230" s="111" t="str">
        <f>IF('Orçamento-base'!A230&gt;0,'Orçamento-base'!A230,"")</f>
        <v/>
      </c>
      <c r="B230" s="111" t="str">
        <f>'Orçamento-base'!B230</f>
        <v/>
      </c>
      <c r="C230" s="111" t="str">
        <f>IF('Orçamento-base'!C230&gt;0,'Orçamento-base'!C230,"")</f>
        <v/>
      </c>
      <c r="D230" s="127" t="str">
        <f>IF('Orçamento-base'!G230&gt;0,'Orçamento-base'!G230,"")</f>
        <v/>
      </c>
      <c r="E230" s="124" t="str">
        <f>IF('Orçamento-base'!H230&gt;0,'Orçamento-base'!H230,"")</f>
        <v/>
      </c>
      <c r="F230" s="106" t="str">
        <f>IF('Orçamento-base'!I230&gt;0,'Orçamento-base'!I230,"")</f>
        <v/>
      </c>
      <c r="G230" s="114"/>
      <c r="H230" s="106" t="str">
        <f t="shared" si="3"/>
        <v/>
      </c>
      <c r="I230" s="98"/>
      <c r="J230" s="98"/>
      <c r="K230" s="46"/>
    </row>
    <row r="231" spans="1:11" x14ac:dyDescent="0.25">
      <c r="A231" s="111" t="str">
        <f>IF('Orçamento-base'!A231&gt;0,'Orçamento-base'!A231,"")</f>
        <v/>
      </c>
      <c r="B231" s="111" t="str">
        <f>'Orçamento-base'!B231</f>
        <v/>
      </c>
      <c r="C231" s="111" t="str">
        <f>IF('Orçamento-base'!C231&gt;0,'Orçamento-base'!C231,"")</f>
        <v/>
      </c>
      <c r="D231" s="127" t="str">
        <f>IF('Orçamento-base'!G231&gt;0,'Orçamento-base'!G231,"")</f>
        <v/>
      </c>
      <c r="E231" s="124" t="str">
        <f>IF('Orçamento-base'!H231&gt;0,'Orçamento-base'!H231,"")</f>
        <v/>
      </c>
      <c r="F231" s="106" t="str">
        <f>IF('Orçamento-base'!I231&gt;0,'Orçamento-base'!I231,"")</f>
        <v/>
      </c>
      <c r="G231" s="114"/>
      <c r="H231" s="106" t="str">
        <f t="shared" si="3"/>
        <v/>
      </c>
      <c r="I231" s="98"/>
      <c r="J231" s="98"/>
      <c r="K231" s="46"/>
    </row>
    <row r="232" spans="1:11" x14ac:dyDescent="0.25">
      <c r="A232" s="111" t="str">
        <f>IF('Orçamento-base'!A232&gt;0,'Orçamento-base'!A232,"")</f>
        <v/>
      </c>
      <c r="B232" s="111" t="str">
        <f>'Orçamento-base'!B232</f>
        <v/>
      </c>
      <c r="C232" s="111" t="str">
        <f>IF('Orçamento-base'!C232&gt;0,'Orçamento-base'!C232,"")</f>
        <v/>
      </c>
      <c r="D232" s="127" t="str">
        <f>IF('Orçamento-base'!G232&gt;0,'Orçamento-base'!G232,"")</f>
        <v/>
      </c>
      <c r="E232" s="124" t="str">
        <f>IF('Orçamento-base'!H232&gt;0,'Orçamento-base'!H232,"")</f>
        <v/>
      </c>
      <c r="F232" s="106" t="str">
        <f>IF('Orçamento-base'!I232&gt;0,'Orçamento-base'!I232,"")</f>
        <v/>
      </c>
      <c r="G232" s="114"/>
      <c r="H232" s="106" t="str">
        <f t="shared" si="3"/>
        <v/>
      </c>
      <c r="I232" s="98"/>
      <c r="J232" s="98"/>
      <c r="K232" s="46"/>
    </row>
    <row r="233" spans="1:11" x14ac:dyDescent="0.25">
      <c r="A233" s="111" t="str">
        <f>IF('Orçamento-base'!A233&gt;0,'Orçamento-base'!A233,"")</f>
        <v/>
      </c>
      <c r="B233" s="111" t="str">
        <f>'Orçamento-base'!B233</f>
        <v/>
      </c>
      <c r="C233" s="111" t="str">
        <f>IF('Orçamento-base'!C233&gt;0,'Orçamento-base'!C233,"")</f>
        <v/>
      </c>
      <c r="D233" s="127" t="str">
        <f>IF('Orçamento-base'!G233&gt;0,'Orçamento-base'!G233,"")</f>
        <v/>
      </c>
      <c r="E233" s="124" t="str">
        <f>IF('Orçamento-base'!H233&gt;0,'Orçamento-base'!H233,"")</f>
        <v/>
      </c>
      <c r="F233" s="106" t="str">
        <f>IF('Orçamento-base'!I233&gt;0,'Orçamento-base'!I233,"")</f>
        <v/>
      </c>
      <c r="G233" s="114"/>
      <c r="H233" s="106" t="str">
        <f t="shared" si="3"/>
        <v/>
      </c>
      <c r="I233" s="98"/>
      <c r="J233" s="98"/>
      <c r="K233" s="46"/>
    </row>
    <row r="234" spans="1:11" x14ac:dyDescent="0.25">
      <c r="A234" s="111" t="str">
        <f>IF('Orçamento-base'!A234&gt;0,'Orçamento-base'!A234,"")</f>
        <v/>
      </c>
      <c r="B234" s="111" t="str">
        <f>'Orçamento-base'!B234</f>
        <v/>
      </c>
      <c r="C234" s="111" t="str">
        <f>IF('Orçamento-base'!C234&gt;0,'Orçamento-base'!C234,"")</f>
        <v/>
      </c>
      <c r="D234" s="127" t="str">
        <f>IF('Orçamento-base'!G234&gt;0,'Orçamento-base'!G234,"")</f>
        <v/>
      </c>
      <c r="E234" s="124" t="str">
        <f>IF('Orçamento-base'!H234&gt;0,'Orçamento-base'!H234,"")</f>
        <v/>
      </c>
      <c r="F234" s="106" t="str">
        <f>IF('Orçamento-base'!I234&gt;0,'Orçamento-base'!I234,"")</f>
        <v/>
      </c>
      <c r="G234" s="114"/>
      <c r="H234" s="106" t="str">
        <f t="shared" si="3"/>
        <v/>
      </c>
      <c r="I234" s="98"/>
      <c r="J234" s="98"/>
      <c r="K234" s="46"/>
    </row>
    <row r="235" spans="1:11" x14ac:dyDescent="0.25">
      <c r="A235" s="111" t="str">
        <f>IF('Orçamento-base'!A235&gt;0,'Orçamento-base'!A235,"")</f>
        <v/>
      </c>
      <c r="B235" s="111" t="str">
        <f>'Orçamento-base'!B235</f>
        <v/>
      </c>
      <c r="C235" s="111" t="str">
        <f>IF('Orçamento-base'!C235&gt;0,'Orçamento-base'!C235,"")</f>
        <v/>
      </c>
      <c r="D235" s="127" t="str">
        <f>IF('Orçamento-base'!G235&gt;0,'Orçamento-base'!G235,"")</f>
        <v/>
      </c>
      <c r="E235" s="124" t="str">
        <f>IF('Orçamento-base'!H235&gt;0,'Orçamento-base'!H235,"")</f>
        <v/>
      </c>
      <c r="F235" s="106" t="str">
        <f>IF('Orçamento-base'!I235&gt;0,'Orçamento-base'!I235,"")</f>
        <v/>
      </c>
      <c r="G235" s="114"/>
      <c r="H235" s="106" t="str">
        <f t="shared" si="3"/>
        <v/>
      </c>
      <c r="I235" s="98"/>
      <c r="J235" s="98"/>
      <c r="K235" s="46"/>
    </row>
    <row r="236" spans="1:11" x14ac:dyDescent="0.25">
      <c r="A236" s="111" t="str">
        <f>IF('Orçamento-base'!A236&gt;0,'Orçamento-base'!A236,"")</f>
        <v/>
      </c>
      <c r="B236" s="111" t="str">
        <f>'Orçamento-base'!B236</f>
        <v/>
      </c>
      <c r="C236" s="111" t="str">
        <f>IF('Orçamento-base'!C236&gt;0,'Orçamento-base'!C236,"")</f>
        <v/>
      </c>
      <c r="D236" s="127" t="str">
        <f>IF('Orçamento-base'!G236&gt;0,'Orçamento-base'!G236,"")</f>
        <v/>
      </c>
      <c r="E236" s="124" t="str">
        <f>IF('Orçamento-base'!H236&gt;0,'Orçamento-base'!H236,"")</f>
        <v/>
      </c>
      <c r="F236" s="106" t="str">
        <f>IF('Orçamento-base'!I236&gt;0,'Orçamento-base'!I236,"")</f>
        <v/>
      </c>
      <c r="G236" s="114"/>
      <c r="H236" s="106" t="str">
        <f t="shared" si="3"/>
        <v/>
      </c>
      <c r="I236" s="98"/>
      <c r="J236" s="98"/>
      <c r="K236" s="46"/>
    </row>
    <row r="237" spans="1:11" x14ac:dyDescent="0.25">
      <c r="A237" s="111" t="str">
        <f>IF('Orçamento-base'!A237&gt;0,'Orçamento-base'!A237,"")</f>
        <v/>
      </c>
      <c r="B237" s="111" t="str">
        <f>'Orçamento-base'!B237</f>
        <v/>
      </c>
      <c r="C237" s="111" t="str">
        <f>IF('Orçamento-base'!C237&gt;0,'Orçamento-base'!C237,"")</f>
        <v/>
      </c>
      <c r="D237" s="127" t="str">
        <f>IF('Orçamento-base'!G237&gt;0,'Orçamento-base'!G237,"")</f>
        <v/>
      </c>
      <c r="E237" s="124" t="str">
        <f>IF('Orçamento-base'!H237&gt;0,'Orçamento-base'!H237,"")</f>
        <v/>
      </c>
      <c r="F237" s="106" t="str">
        <f>IF('Orçamento-base'!I237&gt;0,'Orçamento-base'!I237,"")</f>
        <v/>
      </c>
      <c r="G237" s="114"/>
      <c r="H237" s="106" t="str">
        <f t="shared" si="3"/>
        <v/>
      </c>
      <c r="I237" s="98"/>
      <c r="J237" s="98"/>
      <c r="K237" s="46"/>
    </row>
    <row r="238" spans="1:11" x14ac:dyDescent="0.25">
      <c r="A238" s="111" t="str">
        <f>IF('Orçamento-base'!A238&gt;0,'Orçamento-base'!A238,"")</f>
        <v/>
      </c>
      <c r="B238" s="111" t="str">
        <f>'Orçamento-base'!B238</f>
        <v/>
      </c>
      <c r="C238" s="111" t="str">
        <f>IF('Orçamento-base'!C238&gt;0,'Orçamento-base'!C238,"")</f>
        <v/>
      </c>
      <c r="D238" s="127" t="str">
        <f>IF('Orçamento-base'!G238&gt;0,'Orçamento-base'!G238,"")</f>
        <v/>
      </c>
      <c r="E238" s="124" t="str">
        <f>IF('Orçamento-base'!H238&gt;0,'Orçamento-base'!H238,"")</f>
        <v/>
      </c>
      <c r="F238" s="106" t="str">
        <f>IF('Orçamento-base'!I238&gt;0,'Orçamento-base'!I238,"")</f>
        <v/>
      </c>
      <c r="G238" s="114"/>
      <c r="H238" s="106" t="str">
        <f t="shared" si="3"/>
        <v/>
      </c>
      <c r="I238" s="98"/>
      <c r="J238" s="98"/>
      <c r="K238" s="46"/>
    </row>
    <row r="239" spans="1:11" x14ac:dyDescent="0.25">
      <c r="A239" s="111" t="str">
        <f>IF('Orçamento-base'!A239&gt;0,'Orçamento-base'!A239,"")</f>
        <v/>
      </c>
      <c r="B239" s="111" t="str">
        <f>'Orçamento-base'!B239</f>
        <v/>
      </c>
      <c r="C239" s="111" t="str">
        <f>IF('Orçamento-base'!C239&gt;0,'Orçamento-base'!C239,"")</f>
        <v/>
      </c>
      <c r="D239" s="127" t="str">
        <f>IF('Orçamento-base'!G239&gt;0,'Orçamento-base'!G239,"")</f>
        <v/>
      </c>
      <c r="E239" s="124" t="str">
        <f>IF('Orçamento-base'!H239&gt;0,'Orçamento-base'!H239,"")</f>
        <v/>
      </c>
      <c r="F239" s="106" t="str">
        <f>IF('Orçamento-base'!I239&gt;0,'Orçamento-base'!I239,"")</f>
        <v/>
      </c>
      <c r="G239" s="114"/>
      <c r="H239" s="106" t="str">
        <f t="shared" si="3"/>
        <v/>
      </c>
      <c r="I239" s="98"/>
      <c r="J239" s="98"/>
      <c r="K239" s="46"/>
    </row>
    <row r="240" spans="1:11" x14ac:dyDescent="0.25">
      <c r="A240" s="111" t="str">
        <f>IF('Orçamento-base'!A240&gt;0,'Orçamento-base'!A240,"")</f>
        <v/>
      </c>
      <c r="B240" s="111" t="str">
        <f>'Orçamento-base'!B240</f>
        <v/>
      </c>
      <c r="C240" s="111" t="str">
        <f>IF('Orçamento-base'!C240&gt;0,'Orçamento-base'!C240,"")</f>
        <v/>
      </c>
      <c r="D240" s="127" t="str">
        <f>IF('Orçamento-base'!G240&gt;0,'Orçamento-base'!G240,"")</f>
        <v/>
      </c>
      <c r="E240" s="124" t="str">
        <f>IF('Orçamento-base'!H240&gt;0,'Orçamento-base'!H240,"")</f>
        <v/>
      </c>
      <c r="F240" s="106" t="str">
        <f>IF('Orçamento-base'!I240&gt;0,'Orçamento-base'!I240,"")</f>
        <v/>
      </c>
      <c r="G240" s="114"/>
      <c r="H240" s="106" t="str">
        <f t="shared" si="3"/>
        <v/>
      </c>
      <c r="I240" s="98"/>
      <c r="J240" s="98"/>
      <c r="K240" s="46"/>
    </row>
    <row r="241" spans="1:11" x14ac:dyDescent="0.25">
      <c r="A241" s="111" t="str">
        <f>IF('Orçamento-base'!A241&gt;0,'Orçamento-base'!A241,"")</f>
        <v/>
      </c>
      <c r="B241" s="111" t="str">
        <f>'Orçamento-base'!B241</f>
        <v/>
      </c>
      <c r="C241" s="111" t="str">
        <f>IF('Orçamento-base'!C241&gt;0,'Orçamento-base'!C241,"")</f>
        <v/>
      </c>
      <c r="D241" s="127" t="str">
        <f>IF('Orçamento-base'!G241&gt;0,'Orçamento-base'!G241,"")</f>
        <v/>
      </c>
      <c r="E241" s="124" t="str">
        <f>IF('Orçamento-base'!H241&gt;0,'Orçamento-base'!H241,"")</f>
        <v/>
      </c>
      <c r="F241" s="106" t="str">
        <f>IF('Orçamento-base'!I241&gt;0,'Orçamento-base'!I241,"")</f>
        <v/>
      </c>
      <c r="G241" s="114"/>
      <c r="H241" s="106" t="str">
        <f t="shared" si="3"/>
        <v/>
      </c>
      <c r="I241" s="98"/>
      <c r="J241" s="98"/>
      <c r="K241" s="46"/>
    </row>
    <row r="242" spans="1:11" x14ac:dyDescent="0.25">
      <c r="A242" s="111" t="str">
        <f>IF('Orçamento-base'!A242&gt;0,'Orçamento-base'!A242,"")</f>
        <v/>
      </c>
      <c r="B242" s="111" t="str">
        <f>'Orçamento-base'!B242</f>
        <v/>
      </c>
      <c r="C242" s="111" t="str">
        <f>IF('Orçamento-base'!C242&gt;0,'Orçamento-base'!C242,"")</f>
        <v/>
      </c>
      <c r="D242" s="127" t="str">
        <f>IF('Orçamento-base'!G242&gt;0,'Orçamento-base'!G242,"")</f>
        <v/>
      </c>
      <c r="E242" s="124" t="str">
        <f>IF('Orçamento-base'!H242&gt;0,'Orçamento-base'!H242,"")</f>
        <v/>
      </c>
      <c r="F242" s="106" t="str">
        <f>IF('Orçamento-base'!I242&gt;0,'Orçamento-base'!I242,"")</f>
        <v/>
      </c>
      <c r="G242" s="114"/>
      <c r="H242" s="106" t="str">
        <f t="shared" si="3"/>
        <v/>
      </c>
      <c r="I242" s="98"/>
      <c r="J242" s="98"/>
      <c r="K242" s="46"/>
    </row>
    <row r="243" spans="1:11" x14ac:dyDescent="0.25">
      <c r="A243" s="111" t="str">
        <f>IF('Orçamento-base'!A243&gt;0,'Orçamento-base'!A243,"")</f>
        <v/>
      </c>
      <c r="B243" s="111" t="str">
        <f>'Orçamento-base'!B243</f>
        <v/>
      </c>
      <c r="C243" s="111" t="str">
        <f>IF('Orçamento-base'!C243&gt;0,'Orçamento-base'!C243,"")</f>
        <v/>
      </c>
      <c r="D243" s="127" t="str">
        <f>IF('Orçamento-base'!G243&gt;0,'Orçamento-base'!G243,"")</f>
        <v/>
      </c>
      <c r="E243" s="124" t="str">
        <f>IF('Orçamento-base'!H243&gt;0,'Orçamento-base'!H243,"")</f>
        <v/>
      </c>
      <c r="F243" s="106" t="str">
        <f>IF('Orçamento-base'!I243&gt;0,'Orçamento-base'!I243,"")</f>
        <v/>
      </c>
      <c r="G243" s="114"/>
      <c r="H243" s="106" t="str">
        <f t="shared" si="3"/>
        <v/>
      </c>
      <c r="I243" s="98"/>
      <c r="J243" s="98"/>
      <c r="K243" s="46"/>
    </row>
    <row r="244" spans="1:11" x14ac:dyDescent="0.25">
      <c r="A244" s="111" t="str">
        <f>IF('Orçamento-base'!A244&gt;0,'Orçamento-base'!A244,"")</f>
        <v/>
      </c>
      <c r="B244" s="111" t="str">
        <f>'Orçamento-base'!B244</f>
        <v/>
      </c>
      <c r="C244" s="111" t="str">
        <f>IF('Orçamento-base'!C244&gt;0,'Orçamento-base'!C244,"")</f>
        <v/>
      </c>
      <c r="D244" s="127" t="str">
        <f>IF('Orçamento-base'!G244&gt;0,'Orçamento-base'!G244,"")</f>
        <v/>
      </c>
      <c r="E244" s="124" t="str">
        <f>IF('Orçamento-base'!H244&gt;0,'Orçamento-base'!H244,"")</f>
        <v/>
      </c>
      <c r="F244" s="106" t="str">
        <f>IF('Orçamento-base'!I244&gt;0,'Orçamento-base'!I244,"")</f>
        <v/>
      </c>
      <c r="G244" s="114"/>
      <c r="H244" s="106" t="str">
        <f t="shared" si="3"/>
        <v/>
      </c>
      <c r="I244" s="98"/>
      <c r="J244" s="98"/>
      <c r="K244" s="46"/>
    </row>
    <row r="245" spans="1:11" x14ac:dyDescent="0.25">
      <c r="A245" s="111" t="str">
        <f>IF('Orçamento-base'!A245&gt;0,'Orçamento-base'!A245,"")</f>
        <v/>
      </c>
      <c r="B245" s="111" t="str">
        <f>'Orçamento-base'!B245</f>
        <v/>
      </c>
      <c r="C245" s="111" t="str">
        <f>IF('Orçamento-base'!C245&gt;0,'Orçamento-base'!C245,"")</f>
        <v/>
      </c>
      <c r="D245" s="127" t="str">
        <f>IF('Orçamento-base'!G245&gt;0,'Orçamento-base'!G245,"")</f>
        <v/>
      </c>
      <c r="E245" s="124" t="str">
        <f>IF('Orçamento-base'!H245&gt;0,'Orçamento-base'!H245,"")</f>
        <v/>
      </c>
      <c r="F245" s="106" t="str">
        <f>IF('Orçamento-base'!I245&gt;0,'Orçamento-base'!I245,"")</f>
        <v/>
      </c>
      <c r="G245" s="114"/>
      <c r="H245" s="106" t="str">
        <f t="shared" si="3"/>
        <v/>
      </c>
      <c r="I245" s="98"/>
      <c r="J245" s="98"/>
      <c r="K245" s="46"/>
    </row>
    <row r="246" spans="1:11" x14ac:dyDescent="0.25">
      <c r="A246" s="111" t="str">
        <f>IF('Orçamento-base'!A246&gt;0,'Orçamento-base'!A246,"")</f>
        <v/>
      </c>
      <c r="B246" s="111" t="str">
        <f>'Orçamento-base'!B246</f>
        <v/>
      </c>
      <c r="C246" s="111" t="str">
        <f>IF('Orçamento-base'!C246&gt;0,'Orçamento-base'!C246,"")</f>
        <v/>
      </c>
      <c r="D246" s="127" t="str">
        <f>IF('Orçamento-base'!G246&gt;0,'Orçamento-base'!G246,"")</f>
        <v/>
      </c>
      <c r="E246" s="124" t="str">
        <f>IF('Orçamento-base'!H246&gt;0,'Orçamento-base'!H246,"")</f>
        <v/>
      </c>
      <c r="F246" s="106" t="str">
        <f>IF('Orçamento-base'!I246&gt;0,'Orçamento-base'!I246,"")</f>
        <v/>
      </c>
      <c r="G246" s="114"/>
      <c r="H246" s="106" t="str">
        <f t="shared" si="3"/>
        <v/>
      </c>
      <c r="I246" s="98"/>
      <c r="J246" s="98"/>
      <c r="K246" s="46"/>
    </row>
    <row r="247" spans="1:11" x14ac:dyDescent="0.25">
      <c r="A247" s="111" t="str">
        <f>IF('Orçamento-base'!A247&gt;0,'Orçamento-base'!A247,"")</f>
        <v/>
      </c>
      <c r="B247" s="111" t="str">
        <f>'Orçamento-base'!B247</f>
        <v/>
      </c>
      <c r="C247" s="111" t="str">
        <f>IF('Orçamento-base'!C247&gt;0,'Orçamento-base'!C247,"")</f>
        <v/>
      </c>
      <c r="D247" s="127" t="str">
        <f>IF('Orçamento-base'!G247&gt;0,'Orçamento-base'!G247,"")</f>
        <v/>
      </c>
      <c r="E247" s="124" t="str">
        <f>IF('Orçamento-base'!H247&gt;0,'Orçamento-base'!H247,"")</f>
        <v/>
      </c>
      <c r="F247" s="106" t="str">
        <f>IF('Orçamento-base'!I247&gt;0,'Orçamento-base'!I247,"")</f>
        <v/>
      </c>
      <c r="G247" s="114"/>
      <c r="H247" s="106" t="str">
        <f t="shared" si="3"/>
        <v/>
      </c>
      <c r="I247" s="98"/>
      <c r="J247" s="98"/>
      <c r="K247" s="46"/>
    </row>
    <row r="248" spans="1:11" x14ac:dyDescent="0.25">
      <c r="A248" s="111" t="str">
        <f>IF('Orçamento-base'!A248&gt;0,'Orçamento-base'!A248,"")</f>
        <v/>
      </c>
      <c r="B248" s="111" t="str">
        <f>'Orçamento-base'!B248</f>
        <v/>
      </c>
      <c r="C248" s="111" t="str">
        <f>IF('Orçamento-base'!C248&gt;0,'Orçamento-base'!C248,"")</f>
        <v/>
      </c>
      <c r="D248" s="127" t="str">
        <f>IF('Orçamento-base'!G248&gt;0,'Orçamento-base'!G248,"")</f>
        <v/>
      </c>
      <c r="E248" s="124" t="str">
        <f>IF('Orçamento-base'!H248&gt;0,'Orçamento-base'!H248,"")</f>
        <v/>
      </c>
      <c r="F248" s="106" t="str">
        <f>IF('Orçamento-base'!I248&gt;0,'Orçamento-base'!I248,"")</f>
        <v/>
      </c>
      <c r="G248" s="114"/>
      <c r="H248" s="106" t="str">
        <f t="shared" si="3"/>
        <v/>
      </c>
      <c r="I248" s="98"/>
      <c r="J248" s="98"/>
      <c r="K248" s="46"/>
    </row>
    <row r="249" spans="1:11" x14ac:dyDescent="0.25">
      <c r="A249" s="111" t="str">
        <f>IF('Orçamento-base'!A249&gt;0,'Orçamento-base'!A249,"")</f>
        <v/>
      </c>
      <c r="B249" s="111" t="str">
        <f>'Orçamento-base'!B249</f>
        <v/>
      </c>
      <c r="C249" s="111" t="str">
        <f>IF('Orçamento-base'!C249&gt;0,'Orçamento-base'!C249,"")</f>
        <v/>
      </c>
      <c r="D249" s="127" t="str">
        <f>IF('Orçamento-base'!G249&gt;0,'Orçamento-base'!G249,"")</f>
        <v/>
      </c>
      <c r="E249" s="124" t="str">
        <f>IF('Orçamento-base'!H249&gt;0,'Orçamento-base'!H249,"")</f>
        <v/>
      </c>
      <c r="F249" s="106" t="str">
        <f>IF('Orçamento-base'!I249&gt;0,'Orçamento-base'!I249,"")</f>
        <v/>
      </c>
      <c r="G249" s="114"/>
      <c r="H249" s="106" t="str">
        <f t="shared" si="3"/>
        <v/>
      </c>
      <c r="I249" s="98"/>
      <c r="J249" s="98"/>
      <c r="K249" s="46"/>
    </row>
    <row r="250" spans="1:11" x14ac:dyDescent="0.25">
      <c r="A250" s="111" t="str">
        <f>IF('Orçamento-base'!A250&gt;0,'Orçamento-base'!A250,"")</f>
        <v/>
      </c>
      <c r="B250" s="111" t="str">
        <f>'Orçamento-base'!B250</f>
        <v/>
      </c>
      <c r="C250" s="111" t="str">
        <f>IF('Orçamento-base'!C250&gt;0,'Orçamento-base'!C250,"")</f>
        <v/>
      </c>
      <c r="D250" s="127" t="str">
        <f>IF('Orçamento-base'!G250&gt;0,'Orçamento-base'!G250,"")</f>
        <v/>
      </c>
      <c r="E250" s="124" t="str">
        <f>IF('Orçamento-base'!H250&gt;0,'Orçamento-base'!H250,"")</f>
        <v/>
      </c>
      <c r="F250" s="106" t="str">
        <f>IF('Orçamento-base'!I250&gt;0,'Orçamento-base'!I250,"")</f>
        <v/>
      </c>
      <c r="G250" s="114"/>
      <c r="H250" s="106" t="str">
        <f t="shared" si="3"/>
        <v/>
      </c>
      <c r="I250" s="98"/>
      <c r="J250" s="98"/>
      <c r="K250" s="46"/>
    </row>
    <row r="251" spans="1:11" x14ac:dyDescent="0.25">
      <c r="A251" s="111" t="str">
        <f>IF('Orçamento-base'!A251&gt;0,'Orçamento-base'!A251,"")</f>
        <v/>
      </c>
      <c r="B251" s="111" t="str">
        <f>'Orçamento-base'!B251</f>
        <v/>
      </c>
      <c r="C251" s="111" t="str">
        <f>IF('Orçamento-base'!C251&gt;0,'Orçamento-base'!C251,"")</f>
        <v/>
      </c>
      <c r="D251" s="127" t="str">
        <f>IF('Orçamento-base'!G251&gt;0,'Orçamento-base'!G251,"")</f>
        <v/>
      </c>
      <c r="E251" s="124" t="str">
        <f>IF('Orçamento-base'!H251&gt;0,'Orçamento-base'!H251,"")</f>
        <v/>
      </c>
      <c r="F251" s="106" t="str">
        <f>IF('Orçamento-base'!I251&gt;0,'Orçamento-base'!I251,"")</f>
        <v/>
      </c>
      <c r="G251" s="114"/>
      <c r="H251" s="106" t="str">
        <f t="shared" si="3"/>
        <v/>
      </c>
      <c r="I251" s="98"/>
      <c r="J251" s="98"/>
      <c r="K251" s="46"/>
    </row>
    <row r="252" spans="1:11" x14ac:dyDescent="0.25">
      <c r="A252" s="111" t="str">
        <f>IF('Orçamento-base'!A252&gt;0,'Orçamento-base'!A252,"")</f>
        <v/>
      </c>
      <c r="B252" s="111" t="str">
        <f>'Orçamento-base'!B252</f>
        <v/>
      </c>
      <c r="C252" s="111" t="str">
        <f>IF('Orçamento-base'!C252&gt;0,'Orçamento-base'!C252,"")</f>
        <v/>
      </c>
      <c r="D252" s="127" t="str">
        <f>IF('Orçamento-base'!G252&gt;0,'Orçamento-base'!G252,"")</f>
        <v/>
      </c>
      <c r="E252" s="124" t="str">
        <f>IF('Orçamento-base'!H252&gt;0,'Orçamento-base'!H252,"")</f>
        <v/>
      </c>
      <c r="F252" s="106" t="str">
        <f>IF('Orçamento-base'!I252&gt;0,'Orçamento-base'!I252,"")</f>
        <v/>
      </c>
      <c r="G252" s="114"/>
      <c r="H252" s="106" t="str">
        <f t="shared" si="3"/>
        <v/>
      </c>
      <c r="I252" s="98"/>
      <c r="J252" s="98"/>
      <c r="K252" s="46"/>
    </row>
    <row r="253" spans="1:11" x14ac:dyDescent="0.25">
      <c r="A253" s="111" t="str">
        <f>IF('Orçamento-base'!A253&gt;0,'Orçamento-base'!A253,"")</f>
        <v/>
      </c>
      <c r="B253" s="111" t="str">
        <f>'Orçamento-base'!B253</f>
        <v/>
      </c>
      <c r="C253" s="111" t="str">
        <f>IF('Orçamento-base'!C253&gt;0,'Orçamento-base'!C253,"")</f>
        <v/>
      </c>
      <c r="D253" s="127" t="str">
        <f>IF('Orçamento-base'!G253&gt;0,'Orçamento-base'!G253,"")</f>
        <v/>
      </c>
      <c r="E253" s="124" t="str">
        <f>IF('Orçamento-base'!H253&gt;0,'Orçamento-base'!H253,"")</f>
        <v/>
      </c>
      <c r="F253" s="106" t="str">
        <f>IF('Orçamento-base'!I253&gt;0,'Orçamento-base'!I253,"")</f>
        <v/>
      </c>
      <c r="G253" s="114"/>
      <c r="H253" s="106" t="str">
        <f t="shared" si="3"/>
        <v/>
      </c>
      <c r="I253" s="98"/>
      <c r="J253" s="98"/>
      <c r="K253" s="46"/>
    </row>
    <row r="254" spans="1:11" x14ac:dyDescent="0.25">
      <c r="A254" s="111" t="str">
        <f>IF('Orçamento-base'!A254&gt;0,'Orçamento-base'!A254,"")</f>
        <v/>
      </c>
      <c r="B254" s="111" t="str">
        <f>'Orçamento-base'!B254</f>
        <v/>
      </c>
      <c r="C254" s="111" t="str">
        <f>IF('Orçamento-base'!C254&gt;0,'Orçamento-base'!C254,"")</f>
        <v/>
      </c>
      <c r="D254" s="127" t="str">
        <f>IF('Orçamento-base'!G254&gt;0,'Orçamento-base'!G254,"")</f>
        <v/>
      </c>
      <c r="E254" s="124" t="str">
        <f>IF('Orçamento-base'!H254&gt;0,'Orçamento-base'!H254,"")</f>
        <v/>
      </c>
      <c r="F254" s="106" t="str">
        <f>IF('Orçamento-base'!I254&gt;0,'Orçamento-base'!I254,"")</f>
        <v/>
      </c>
      <c r="G254" s="114"/>
      <c r="H254" s="106" t="str">
        <f t="shared" si="3"/>
        <v/>
      </c>
      <c r="I254" s="98"/>
      <c r="J254" s="98"/>
      <c r="K254" s="46"/>
    </row>
    <row r="255" spans="1:11" x14ac:dyDescent="0.25">
      <c r="A255" s="111" t="str">
        <f>IF('Orçamento-base'!A255&gt;0,'Orçamento-base'!A255,"")</f>
        <v/>
      </c>
      <c r="B255" s="111" t="str">
        <f>'Orçamento-base'!B255</f>
        <v/>
      </c>
      <c r="C255" s="111" t="str">
        <f>IF('Orçamento-base'!C255&gt;0,'Orçamento-base'!C255,"")</f>
        <v/>
      </c>
      <c r="D255" s="127" t="str">
        <f>IF('Orçamento-base'!G255&gt;0,'Orçamento-base'!G255,"")</f>
        <v/>
      </c>
      <c r="E255" s="124" t="str">
        <f>IF('Orçamento-base'!H255&gt;0,'Orçamento-base'!H255,"")</f>
        <v/>
      </c>
      <c r="F255" s="106" t="str">
        <f>IF('Orçamento-base'!I255&gt;0,'Orçamento-base'!I255,"")</f>
        <v/>
      </c>
      <c r="G255" s="114"/>
      <c r="H255" s="106" t="str">
        <f t="shared" si="3"/>
        <v/>
      </c>
      <c r="I255" s="98"/>
      <c r="J255" s="98"/>
      <c r="K255" s="46"/>
    </row>
    <row r="256" spans="1:11" x14ac:dyDescent="0.25">
      <c r="A256" s="111" t="str">
        <f>IF('Orçamento-base'!A256&gt;0,'Orçamento-base'!A256,"")</f>
        <v/>
      </c>
      <c r="B256" s="111" t="str">
        <f>'Orçamento-base'!B256</f>
        <v/>
      </c>
      <c r="C256" s="111" t="str">
        <f>IF('Orçamento-base'!C256&gt;0,'Orçamento-base'!C256,"")</f>
        <v/>
      </c>
      <c r="D256" s="127" t="str">
        <f>IF('Orçamento-base'!G256&gt;0,'Orçamento-base'!G256,"")</f>
        <v/>
      </c>
      <c r="E256" s="124" t="str">
        <f>IF('Orçamento-base'!H256&gt;0,'Orçamento-base'!H256,"")</f>
        <v/>
      </c>
      <c r="F256" s="106" t="str">
        <f>IF('Orçamento-base'!I256&gt;0,'Orçamento-base'!I256,"")</f>
        <v/>
      </c>
      <c r="G256" s="114"/>
      <c r="H256" s="106" t="str">
        <f t="shared" si="3"/>
        <v/>
      </c>
      <c r="I256" s="98"/>
      <c r="J256" s="98"/>
      <c r="K256" s="46"/>
    </row>
    <row r="257" spans="1:11" x14ac:dyDescent="0.25">
      <c r="A257" s="111" t="str">
        <f>IF('Orçamento-base'!A257&gt;0,'Orçamento-base'!A257,"")</f>
        <v/>
      </c>
      <c r="B257" s="111" t="str">
        <f>'Orçamento-base'!B257</f>
        <v/>
      </c>
      <c r="C257" s="111" t="str">
        <f>IF('Orçamento-base'!C257&gt;0,'Orçamento-base'!C257,"")</f>
        <v/>
      </c>
      <c r="D257" s="127" t="str">
        <f>IF('Orçamento-base'!G257&gt;0,'Orçamento-base'!G257,"")</f>
        <v/>
      </c>
      <c r="E257" s="124" t="str">
        <f>IF('Orçamento-base'!H257&gt;0,'Orçamento-base'!H257,"")</f>
        <v/>
      </c>
      <c r="F257" s="106" t="str">
        <f>IF('Orçamento-base'!I257&gt;0,'Orçamento-base'!I257,"")</f>
        <v/>
      </c>
      <c r="G257" s="114"/>
      <c r="H257" s="106" t="str">
        <f t="shared" si="3"/>
        <v/>
      </c>
      <c r="I257" s="98"/>
      <c r="J257" s="98"/>
      <c r="K257" s="46"/>
    </row>
    <row r="258" spans="1:11" x14ac:dyDescent="0.25">
      <c r="A258" s="111" t="str">
        <f>IF('Orçamento-base'!A258&gt;0,'Orçamento-base'!A258,"")</f>
        <v/>
      </c>
      <c r="B258" s="111" t="str">
        <f>'Orçamento-base'!B258</f>
        <v/>
      </c>
      <c r="C258" s="111" t="str">
        <f>IF('Orçamento-base'!C258&gt;0,'Orçamento-base'!C258,"")</f>
        <v/>
      </c>
      <c r="D258" s="127" t="str">
        <f>IF('Orçamento-base'!G258&gt;0,'Orçamento-base'!G258,"")</f>
        <v/>
      </c>
      <c r="E258" s="124" t="str">
        <f>IF('Orçamento-base'!H258&gt;0,'Orçamento-base'!H258,"")</f>
        <v/>
      </c>
      <c r="F258" s="106" t="str">
        <f>IF('Orçamento-base'!I258&gt;0,'Orçamento-base'!I258,"")</f>
        <v/>
      </c>
      <c r="G258" s="114"/>
      <c r="H258" s="106" t="str">
        <f t="shared" si="3"/>
        <v/>
      </c>
      <c r="I258" s="98"/>
      <c r="J258" s="98"/>
      <c r="K258" s="46"/>
    </row>
    <row r="259" spans="1:11" x14ac:dyDescent="0.25">
      <c r="A259" s="111" t="str">
        <f>IF('Orçamento-base'!A259&gt;0,'Orçamento-base'!A259,"")</f>
        <v/>
      </c>
      <c r="B259" s="111" t="str">
        <f>'Orçamento-base'!B259</f>
        <v/>
      </c>
      <c r="C259" s="111" t="str">
        <f>IF('Orçamento-base'!C259&gt;0,'Orçamento-base'!C259,"")</f>
        <v/>
      </c>
      <c r="D259" s="127" t="str">
        <f>IF('Orçamento-base'!G259&gt;0,'Orçamento-base'!G259,"")</f>
        <v/>
      </c>
      <c r="E259" s="124" t="str">
        <f>IF('Orçamento-base'!H259&gt;0,'Orçamento-base'!H259,"")</f>
        <v/>
      </c>
      <c r="F259" s="106" t="str">
        <f>IF('Orçamento-base'!I259&gt;0,'Orçamento-base'!I259,"")</f>
        <v/>
      </c>
      <c r="G259" s="114"/>
      <c r="H259" s="106" t="str">
        <f t="shared" si="3"/>
        <v/>
      </c>
      <c r="I259" s="98"/>
      <c r="J259" s="98"/>
      <c r="K259" s="46"/>
    </row>
    <row r="260" spans="1:11" x14ac:dyDescent="0.25">
      <c r="A260" s="111" t="str">
        <f>IF('Orçamento-base'!A260&gt;0,'Orçamento-base'!A260,"")</f>
        <v/>
      </c>
      <c r="B260" s="111" t="str">
        <f>'Orçamento-base'!B260</f>
        <v/>
      </c>
      <c r="C260" s="111" t="str">
        <f>IF('Orçamento-base'!C260&gt;0,'Orçamento-base'!C260,"")</f>
        <v/>
      </c>
      <c r="D260" s="127" t="str">
        <f>IF('Orçamento-base'!G260&gt;0,'Orçamento-base'!G260,"")</f>
        <v/>
      </c>
      <c r="E260" s="124" t="str">
        <f>IF('Orçamento-base'!H260&gt;0,'Orçamento-base'!H260,"")</f>
        <v/>
      </c>
      <c r="F260" s="106" t="str">
        <f>IF('Orçamento-base'!I260&gt;0,'Orçamento-base'!I260,"")</f>
        <v/>
      </c>
      <c r="G260" s="114"/>
      <c r="H260" s="106" t="str">
        <f t="shared" si="3"/>
        <v/>
      </c>
      <c r="I260" s="98"/>
      <c r="J260" s="98"/>
      <c r="K260" s="46"/>
    </row>
    <row r="261" spans="1:11" x14ac:dyDescent="0.25">
      <c r="A261" s="111" t="str">
        <f>IF('Orçamento-base'!A261&gt;0,'Orçamento-base'!A261,"")</f>
        <v/>
      </c>
      <c r="B261" s="111" t="str">
        <f>'Orçamento-base'!B261</f>
        <v/>
      </c>
      <c r="C261" s="111" t="str">
        <f>IF('Orçamento-base'!C261&gt;0,'Orçamento-base'!C261,"")</f>
        <v/>
      </c>
      <c r="D261" s="127" t="str">
        <f>IF('Orçamento-base'!G261&gt;0,'Orçamento-base'!G261,"")</f>
        <v/>
      </c>
      <c r="E261" s="124" t="str">
        <f>IF('Orçamento-base'!H261&gt;0,'Orçamento-base'!H261,"")</f>
        <v/>
      </c>
      <c r="F261" s="106" t="str">
        <f>IF('Orçamento-base'!I261&gt;0,'Orçamento-base'!I261,"")</f>
        <v/>
      </c>
      <c r="G261" s="114"/>
      <c r="H261" s="106" t="str">
        <f t="shared" si="3"/>
        <v/>
      </c>
      <c r="I261" s="98"/>
      <c r="J261" s="98"/>
      <c r="K261" s="46"/>
    </row>
    <row r="262" spans="1:11" x14ac:dyDescent="0.25">
      <c r="A262" s="111" t="str">
        <f>IF('Orçamento-base'!A262&gt;0,'Orçamento-base'!A262,"")</f>
        <v/>
      </c>
      <c r="B262" s="111" t="str">
        <f>'Orçamento-base'!B262</f>
        <v/>
      </c>
      <c r="C262" s="111" t="str">
        <f>IF('Orçamento-base'!C262&gt;0,'Orçamento-base'!C262,"")</f>
        <v/>
      </c>
      <c r="D262" s="127" t="str">
        <f>IF('Orçamento-base'!G262&gt;0,'Orçamento-base'!G262,"")</f>
        <v/>
      </c>
      <c r="E262" s="124" t="str">
        <f>IF('Orçamento-base'!H262&gt;0,'Orçamento-base'!H262,"")</f>
        <v/>
      </c>
      <c r="F262" s="106" t="str">
        <f>IF('Orçamento-base'!I262&gt;0,'Orçamento-base'!I262,"")</f>
        <v/>
      </c>
      <c r="G262" s="114"/>
      <c r="H262" s="106" t="str">
        <f t="shared" si="3"/>
        <v/>
      </c>
      <c r="I262" s="98"/>
      <c r="J262" s="98"/>
      <c r="K262" s="46"/>
    </row>
    <row r="263" spans="1:11" x14ac:dyDescent="0.25">
      <c r="A263" s="111" t="str">
        <f>IF('Orçamento-base'!A263&gt;0,'Orçamento-base'!A263,"")</f>
        <v/>
      </c>
      <c r="B263" s="111" t="str">
        <f>'Orçamento-base'!B263</f>
        <v/>
      </c>
      <c r="C263" s="111" t="str">
        <f>IF('Orçamento-base'!C263&gt;0,'Orçamento-base'!C263,"")</f>
        <v/>
      </c>
      <c r="D263" s="127" t="str">
        <f>IF('Orçamento-base'!G263&gt;0,'Orçamento-base'!G263,"")</f>
        <v/>
      </c>
      <c r="E263" s="124" t="str">
        <f>IF('Orçamento-base'!H263&gt;0,'Orçamento-base'!H263,"")</f>
        <v/>
      </c>
      <c r="F263" s="106" t="str">
        <f>IF('Orçamento-base'!I263&gt;0,'Orçamento-base'!I263,"")</f>
        <v/>
      </c>
      <c r="G263" s="114"/>
      <c r="H263" s="106" t="str">
        <f t="shared" si="3"/>
        <v/>
      </c>
      <c r="I263" s="98"/>
      <c r="J263" s="98"/>
      <c r="K263" s="46"/>
    </row>
    <row r="264" spans="1:11" x14ac:dyDescent="0.25">
      <c r="A264" s="111" t="str">
        <f>IF('Orçamento-base'!A264&gt;0,'Orçamento-base'!A264,"")</f>
        <v/>
      </c>
      <c r="B264" s="111" t="str">
        <f>'Orçamento-base'!B264</f>
        <v/>
      </c>
      <c r="C264" s="111" t="str">
        <f>IF('Orçamento-base'!C264&gt;0,'Orçamento-base'!C264,"")</f>
        <v/>
      </c>
      <c r="D264" s="127" t="str">
        <f>IF('Orçamento-base'!G264&gt;0,'Orçamento-base'!G264,"")</f>
        <v/>
      </c>
      <c r="E264" s="124" t="str">
        <f>IF('Orçamento-base'!H264&gt;0,'Orçamento-base'!H264,"")</f>
        <v/>
      </c>
      <c r="F264" s="106" t="str">
        <f>IF('Orçamento-base'!I264&gt;0,'Orçamento-base'!I264,"")</f>
        <v/>
      </c>
      <c r="G264" s="114"/>
      <c r="H264" s="106" t="str">
        <f t="shared" si="3"/>
        <v/>
      </c>
      <c r="I264" s="98"/>
      <c r="J264" s="98"/>
      <c r="K264" s="46"/>
    </row>
    <row r="265" spans="1:11" x14ac:dyDescent="0.25">
      <c r="A265" s="111" t="str">
        <f>IF('Orçamento-base'!A265&gt;0,'Orçamento-base'!A265,"")</f>
        <v/>
      </c>
      <c r="B265" s="111" t="str">
        <f>'Orçamento-base'!B265</f>
        <v/>
      </c>
      <c r="C265" s="111" t="str">
        <f>IF('Orçamento-base'!C265&gt;0,'Orçamento-base'!C265,"")</f>
        <v/>
      </c>
      <c r="D265" s="127" t="str">
        <f>IF('Orçamento-base'!G265&gt;0,'Orçamento-base'!G265,"")</f>
        <v/>
      </c>
      <c r="E265" s="124" t="str">
        <f>IF('Orçamento-base'!H265&gt;0,'Orçamento-base'!H265,"")</f>
        <v/>
      </c>
      <c r="F265" s="106" t="str">
        <f>IF('Orçamento-base'!I265&gt;0,'Orçamento-base'!I265,"")</f>
        <v/>
      </c>
      <c r="G265" s="114"/>
      <c r="H265" s="106" t="str">
        <f t="shared" si="3"/>
        <v/>
      </c>
      <c r="I265" s="98"/>
      <c r="J265" s="98"/>
      <c r="K265" s="46"/>
    </row>
    <row r="266" spans="1:11" x14ac:dyDescent="0.25">
      <c r="A266" s="111" t="str">
        <f>IF('Orçamento-base'!A266&gt;0,'Orçamento-base'!A266,"")</f>
        <v/>
      </c>
      <c r="B266" s="111" t="str">
        <f>'Orçamento-base'!B266</f>
        <v/>
      </c>
      <c r="C266" s="111" t="str">
        <f>IF('Orçamento-base'!C266&gt;0,'Orçamento-base'!C266,"")</f>
        <v/>
      </c>
      <c r="D266" s="127" t="str">
        <f>IF('Orçamento-base'!G266&gt;0,'Orçamento-base'!G266,"")</f>
        <v/>
      </c>
      <c r="E266" s="124" t="str">
        <f>IF('Orçamento-base'!H266&gt;0,'Orçamento-base'!H266,"")</f>
        <v/>
      </c>
      <c r="F266" s="106" t="str">
        <f>IF('Orçamento-base'!I266&gt;0,'Orçamento-base'!I266,"")</f>
        <v/>
      </c>
      <c r="G266" s="114"/>
      <c r="H266" s="106" t="str">
        <f t="shared" si="3"/>
        <v/>
      </c>
      <c r="I266" s="98"/>
      <c r="J266" s="98"/>
      <c r="K266" s="46"/>
    </row>
    <row r="267" spans="1:11" x14ac:dyDescent="0.25">
      <c r="A267" s="111" t="str">
        <f>IF('Orçamento-base'!A267&gt;0,'Orçamento-base'!A267,"")</f>
        <v/>
      </c>
      <c r="B267" s="111" t="str">
        <f>'Orçamento-base'!B267</f>
        <v/>
      </c>
      <c r="C267" s="111" t="str">
        <f>IF('Orçamento-base'!C267&gt;0,'Orçamento-base'!C267,"")</f>
        <v/>
      </c>
      <c r="D267" s="127" t="str">
        <f>IF('Orçamento-base'!G267&gt;0,'Orçamento-base'!G267,"")</f>
        <v/>
      </c>
      <c r="E267" s="124" t="str">
        <f>IF('Orçamento-base'!H267&gt;0,'Orçamento-base'!H267,"")</f>
        <v/>
      </c>
      <c r="F267" s="106" t="str">
        <f>IF('Orçamento-base'!I267&gt;0,'Orçamento-base'!I267,"")</f>
        <v/>
      </c>
      <c r="G267" s="114"/>
      <c r="H267" s="106" t="str">
        <f t="shared" si="3"/>
        <v/>
      </c>
      <c r="I267" s="98"/>
      <c r="J267" s="98"/>
      <c r="K267" s="46"/>
    </row>
    <row r="268" spans="1:11" x14ac:dyDescent="0.25">
      <c r="A268" s="111" t="str">
        <f>IF('Orçamento-base'!A268&gt;0,'Orçamento-base'!A268,"")</f>
        <v/>
      </c>
      <c r="B268" s="111" t="str">
        <f>'Orçamento-base'!B268</f>
        <v/>
      </c>
      <c r="C268" s="111" t="str">
        <f>IF('Orçamento-base'!C268&gt;0,'Orçamento-base'!C268,"")</f>
        <v/>
      </c>
      <c r="D268" s="127" t="str">
        <f>IF('Orçamento-base'!G268&gt;0,'Orçamento-base'!G268,"")</f>
        <v/>
      </c>
      <c r="E268" s="124" t="str">
        <f>IF('Orçamento-base'!H268&gt;0,'Orçamento-base'!H268,"")</f>
        <v/>
      </c>
      <c r="F268" s="106" t="str">
        <f>IF('Orçamento-base'!I268&gt;0,'Orçamento-base'!I268,"")</f>
        <v/>
      </c>
      <c r="G268" s="114"/>
      <c r="H268" s="106" t="str">
        <f t="shared" si="3"/>
        <v/>
      </c>
      <c r="I268" s="98"/>
      <c r="J268" s="98"/>
      <c r="K268" s="46"/>
    </row>
    <row r="269" spans="1:11" x14ac:dyDescent="0.25">
      <c r="A269" s="111" t="str">
        <f>IF('Orçamento-base'!A269&gt;0,'Orçamento-base'!A269,"")</f>
        <v/>
      </c>
      <c r="B269" s="111" t="str">
        <f>'Orçamento-base'!B269</f>
        <v/>
      </c>
      <c r="C269" s="111" t="str">
        <f>IF('Orçamento-base'!C269&gt;0,'Orçamento-base'!C269,"")</f>
        <v/>
      </c>
      <c r="D269" s="127" t="str">
        <f>IF('Orçamento-base'!G269&gt;0,'Orçamento-base'!G269,"")</f>
        <v/>
      </c>
      <c r="E269" s="124" t="str">
        <f>IF('Orçamento-base'!H269&gt;0,'Orçamento-base'!H269,"")</f>
        <v/>
      </c>
      <c r="F269" s="106" t="str">
        <f>IF('Orçamento-base'!I269&gt;0,'Orçamento-base'!I269,"")</f>
        <v/>
      </c>
      <c r="G269" s="114"/>
      <c r="H269" s="106" t="str">
        <f t="shared" si="3"/>
        <v/>
      </c>
      <c r="I269" s="98"/>
      <c r="J269" s="98"/>
      <c r="K269" s="46"/>
    </row>
    <row r="270" spans="1:11" x14ac:dyDescent="0.25">
      <c r="A270" s="111" t="str">
        <f>IF('Orçamento-base'!A270&gt;0,'Orçamento-base'!A270,"")</f>
        <v/>
      </c>
      <c r="B270" s="111" t="str">
        <f>'Orçamento-base'!B270</f>
        <v/>
      </c>
      <c r="C270" s="111" t="str">
        <f>IF('Orçamento-base'!C270&gt;0,'Orçamento-base'!C270,"")</f>
        <v/>
      </c>
      <c r="D270" s="127" t="str">
        <f>IF('Orçamento-base'!G270&gt;0,'Orçamento-base'!G270,"")</f>
        <v/>
      </c>
      <c r="E270" s="124" t="str">
        <f>IF('Orçamento-base'!H270&gt;0,'Orçamento-base'!H270,"")</f>
        <v/>
      </c>
      <c r="F270" s="106" t="str">
        <f>IF('Orçamento-base'!I270&gt;0,'Orçamento-base'!I270,"")</f>
        <v/>
      </c>
      <c r="G270" s="114"/>
      <c r="H270" s="106" t="str">
        <f t="shared" ref="H270:H333" si="4">IFERROR(IF(E270*G270&lt;&gt;0,ROUND(ROUND(E270,4)*ROUND(G270,4),2),""),"")</f>
        <v/>
      </c>
      <c r="I270" s="98"/>
      <c r="J270" s="98"/>
      <c r="K270" s="46"/>
    </row>
    <row r="271" spans="1:11" x14ac:dyDescent="0.25">
      <c r="A271" s="111" t="str">
        <f>IF('Orçamento-base'!A271&gt;0,'Orçamento-base'!A271,"")</f>
        <v/>
      </c>
      <c r="B271" s="111" t="str">
        <f>'Orçamento-base'!B271</f>
        <v/>
      </c>
      <c r="C271" s="111" t="str">
        <f>IF('Orçamento-base'!C271&gt;0,'Orçamento-base'!C271,"")</f>
        <v/>
      </c>
      <c r="D271" s="127" t="str">
        <f>IF('Orçamento-base'!G271&gt;0,'Orçamento-base'!G271,"")</f>
        <v/>
      </c>
      <c r="E271" s="124" t="str">
        <f>IF('Orçamento-base'!H271&gt;0,'Orçamento-base'!H271,"")</f>
        <v/>
      </c>
      <c r="F271" s="106" t="str">
        <f>IF('Orçamento-base'!I271&gt;0,'Orçamento-base'!I271,"")</f>
        <v/>
      </c>
      <c r="G271" s="114"/>
      <c r="H271" s="106" t="str">
        <f t="shared" si="4"/>
        <v/>
      </c>
      <c r="I271" s="98"/>
      <c r="J271" s="98"/>
      <c r="K271" s="46"/>
    </row>
    <row r="272" spans="1:11" x14ac:dyDescent="0.25">
      <c r="A272" s="111" t="str">
        <f>IF('Orçamento-base'!A272&gt;0,'Orçamento-base'!A272,"")</f>
        <v/>
      </c>
      <c r="B272" s="111" t="str">
        <f>'Orçamento-base'!B272</f>
        <v/>
      </c>
      <c r="C272" s="111" t="str">
        <f>IF('Orçamento-base'!C272&gt;0,'Orçamento-base'!C272,"")</f>
        <v/>
      </c>
      <c r="D272" s="127" t="str">
        <f>IF('Orçamento-base'!G272&gt;0,'Orçamento-base'!G272,"")</f>
        <v/>
      </c>
      <c r="E272" s="124" t="str">
        <f>IF('Orçamento-base'!H272&gt;0,'Orçamento-base'!H272,"")</f>
        <v/>
      </c>
      <c r="F272" s="106" t="str">
        <f>IF('Orçamento-base'!I272&gt;0,'Orçamento-base'!I272,"")</f>
        <v/>
      </c>
      <c r="G272" s="114"/>
      <c r="H272" s="106" t="str">
        <f t="shared" si="4"/>
        <v/>
      </c>
      <c r="I272" s="98"/>
      <c r="J272" s="98"/>
      <c r="K272" s="46"/>
    </row>
    <row r="273" spans="1:11" x14ac:dyDescent="0.25">
      <c r="A273" s="111" t="str">
        <f>IF('Orçamento-base'!A273&gt;0,'Orçamento-base'!A273,"")</f>
        <v/>
      </c>
      <c r="B273" s="111" t="str">
        <f>'Orçamento-base'!B273</f>
        <v/>
      </c>
      <c r="C273" s="111" t="str">
        <f>IF('Orçamento-base'!C273&gt;0,'Orçamento-base'!C273,"")</f>
        <v/>
      </c>
      <c r="D273" s="127" t="str">
        <f>IF('Orçamento-base'!G273&gt;0,'Orçamento-base'!G273,"")</f>
        <v/>
      </c>
      <c r="E273" s="124" t="str">
        <f>IF('Orçamento-base'!H273&gt;0,'Orçamento-base'!H273,"")</f>
        <v/>
      </c>
      <c r="F273" s="106" t="str">
        <f>IF('Orçamento-base'!I273&gt;0,'Orçamento-base'!I273,"")</f>
        <v/>
      </c>
      <c r="G273" s="114"/>
      <c r="H273" s="106" t="str">
        <f t="shared" si="4"/>
        <v/>
      </c>
      <c r="I273" s="98"/>
      <c r="J273" s="98"/>
      <c r="K273" s="46"/>
    </row>
    <row r="274" spans="1:11" x14ac:dyDescent="0.25">
      <c r="A274" s="111" t="str">
        <f>IF('Orçamento-base'!A274&gt;0,'Orçamento-base'!A274,"")</f>
        <v/>
      </c>
      <c r="B274" s="111" t="str">
        <f>'Orçamento-base'!B274</f>
        <v/>
      </c>
      <c r="C274" s="111" t="str">
        <f>IF('Orçamento-base'!C274&gt;0,'Orçamento-base'!C274,"")</f>
        <v/>
      </c>
      <c r="D274" s="127" t="str">
        <f>IF('Orçamento-base'!G274&gt;0,'Orçamento-base'!G274,"")</f>
        <v/>
      </c>
      <c r="E274" s="124" t="str">
        <f>IF('Orçamento-base'!H274&gt;0,'Orçamento-base'!H274,"")</f>
        <v/>
      </c>
      <c r="F274" s="106" t="str">
        <f>IF('Orçamento-base'!I274&gt;0,'Orçamento-base'!I274,"")</f>
        <v/>
      </c>
      <c r="G274" s="114"/>
      <c r="H274" s="106" t="str">
        <f t="shared" si="4"/>
        <v/>
      </c>
      <c r="I274" s="98"/>
      <c r="J274" s="98"/>
      <c r="K274" s="46"/>
    </row>
    <row r="275" spans="1:11" x14ac:dyDescent="0.25">
      <c r="A275" s="111" t="str">
        <f>IF('Orçamento-base'!A275&gt;0,'Orçamento-base'!A275,"")</f>
        <v/>
      </c>
      <c r="B275" s="111" t="str">
        <f>'Orçamento-base'!B275</f>
        <v/>
      </c>
      <c r="C275" s="111" t="str">
        <f>IF('Orçamento-base'!C275&gt;0,'Orçamento-base'!C275,"")</f>
        <v/>
      </c>
      <c r="D275" s="127" t="str">
        <f>IF('Orçamento-base'!G275&gt;0,'Orçamento-base'!G275,"")</f>
        <v/>
      </c>
      <c r="E275" s="124" t="str">
        <f>IF('Orçamento-base'!H275&gt;0,'Orçamento-base'!H275,"")</f>
        <v/>
      </c>
      <c r="F275" s="106" t="str">
        <f>IF('Orçamento-base'!I275&gt;0,'Orçamento-base'!I275,"")</f>
        <v/>
      </c>
      <c r="G275" s="114"/>
      <c r="H275" s="106" t="str">
        <f t="shared" si="4"/>
        <v/>
      </c>
      <c r="I275" s="98"/>
      <c r="J275" s="98"/>
      <c r="K275" s="46"/>
    </row>
    <row r="276" spans="1:11" x14ac:dyDescent="0.25">
      <c r="A276" s="111" t="str">
        <f>IF('Orçamento-base'!A276&gt;0,'Orçamento-base'!A276,"")</f>
        <v/>
      </c>
      <c r="B276" s="111" t="str">
        <f>'Orçamento-base'!B276</f>
        <v/>
      </c>
      <c r="C276" s="111" t="str">
        <f>IF('Orçamento-base'!C276&gt;0,'Orçamento-base'!C276,"")</f>
        <v/>
      </c>
      <c r="D276" s="127" t="str">
        <f>IF('Orçamento-base'!G276&gt;0,'Orçamento-base'!G276,"")</f>
        <v/>
      </c>
      <c r="E276" s="124" t="str">
        <f>IF('Orçamento-base'!H276&gt;0,'Orçamento-base'!H276,"")</f>
        <v/>
      </c>
      <c r="F276" s="106" t="str">
        <f>IF('Orçamento-base'!I276&gt;0,'Orçamento-base'!I276,"")</f>
        <v/>
      </c>
      <c r="G276" s="114"/>
      <c r="H276" s="106" t="str">
        <f t="shared" si="4"/>
        <v/>
      </c>
      <c r="I276" s="98"/>
      <c r="J276" s="98"/>
      <c r="K276" s="46"/>
    </row>
    <row r="277" spans="1:11" x14ac:dyDescent="0.25">
      <c r="A277" s="111" t="str">
        <f>IF('Orçamento-base'!A277&gt;0,'Orçamento-base'!A277,"")</f>
        <v/>
      </c>
      <c r="B277" s="111" t="str">
        <f>'Orçamento-base'!B277</f>
        <v/>
      </c>
      <c r="C277" s="111" t="str">
        <f>IF('Orçamento-base'!C277&gt;0,'Orçamento-base'!C277,"")</f>
        <v/>
      </c>
      <c r="D277" s="127" t="str">
        <f>IF('Orçamento-base'!G277&gt;0,'Orçamento-base'!G277,"")</f>
        <v/>
      </c>
      <c r="E277" s="124" t="str">
        <f>IF('Orçamento-base'!H277&gt;0,'Orçamento-base'!H277,"")</f>
        <v/>
      </c>
      <c r="F277" s="106" t="str">
        <f>IF('Orçamento-base'!I277&gt;0,'Orçamento-base'!I277,"")</f>
        <v/>
      </c>
      <c r="G277" s="114"/>
      <c r="H277" s="106" t="str">
        <f t="shared" si="4"/>
        <v/>
      </c>
      <c r="I277" s="98"/>
      <c r="J277" s="98"/>
      <c r="K277" s="46"/>
    </row>
    <row r="278" spans="1:11" x14ac:dyDescent="0.25">
      <c r="A278" s="111" t="str">
        <f>IF('Orçamento-base'!A278&gt;0,'Orçamento-base'!A278,"")</f>
        <v/>
      </c>
      <c r="B278" s="111" t="str">
        <f>'Orçamento-base'!B278</f>
        <v/>
      </c>
      <c r="C278" s="111" t="str">
        <f>IF('Orçamento-base'!C278&gt;0,'Orçamento-base'!C278,"")</f>
        <v/>
      </c>
      <c r="D278" s="127" t="str">
        <f>IF('Orçamento-base'!G278&gt;0,'Orçamento-base'!G278,"")</f>
        <v/>
      </c>
      <c r="E278" s="124" t="str">
        <f>IF('Orçamento-base'!H278&gt;0,'Orçamento-base'!H278,"")</f>
        <v/>
      </c>
      <c r="F278" s="106" t="str">
        <f>IF('Orçamento-base'!I278&gt;0,'Orçamento-base'!I278,"")</f>
        <v/>
      </c>
      <c r="G278" s="114"/>
      <c r="H278" s="106" t="str">
        <f t="shared" si="4"/>
        <v/>
      </c>
      <c r="I278" s="98"/>
      <c r="J278" s="98"/>
      <c r="K278" s="46"/>
    </row>
    <row r="279" spans="1:11" x14ac:dyDescent="0.25">
      <c r="A279" s="111" t="str">
        <f>IF('Orçamento-base'!A279&gt;0,'Orçamento-base'!A279,"")</f>
        <v/>
      </c>
      <c r="B279" s="111" t="str">
        <f>'Orçamento-base'!B279</f>
        <v/>
      </c>
      <c r="C279" s="111" t="str">
        <f>IF('Orçamento-base'!C279&gt;0,'Orçamento-base'!C279,"")</f>
        <v/>
      </c>
      <c r="D279" s="127" t="str">
        <f>IF('Orçamento-base'!G279&gt;0,'Orçamento-base'!G279,"")</f>
        <v/>
      </c>
      <c r="E279" s="124" t="str">
        <f>IF('Orçamento-base'!H279&gt;0,'Orçamento-base'!H279,"")</f>
        <v/>
      </c>
      <c r="F279" s="106" t="str">
        <f>IF('Orçamento-base'!I279&gt;0,'Orçamento-base'!I279,"")</f>
        <v/>
      </c>
      <c r="G279" s="114"/>
      <c r="H279" s="106" t="str">
        <f t="shared" si="4"/>
        <v/>
      </c>
      <c r="I279" s="98"/>
      <c r="J279" s="98"/>
      <c r="K279" s="46"/>
    </row>
    <row r="280" spans="1:11" x14ac:dyDescent="0.25">
      <c r="A280" s="111" t="str">
        <f>IF('Orçamento-base'!A280&gt;0,'Orçamento-base'!A280,"")</f>
        <v/>
      </c>
      <c r="B280" s="111" t="str">
        <f>'Orçamento-base'!B280</f>
        <v/>
      </c>
      <c r="C280" s="111" t="str">
        <f>IF('Orçamento-base'!C280&gt;0,'Orçamento-base'!C280,"")</f>
        <v/>
      </c>
      <c r="D280" s="127" t="str">
        <f>IF('Orçamento-base'!G280&gt;0,'Orçamento-base'!G280,"")</f>
        <v/>
      </c>
      <c r="E280" s="124" t="str">
        <f>IF('Orçamento-base'!H280&gt;0,'Orçamento-base'!H280,"")</f>
        <v/>
      </c>
      <c r="F280" s="106" t="str">
        <f>IF('Orçamento-base'!I280&gt;0,'Orçamento-base'!I280,"")</f>
        <v/>
      </c>
      <c r="G280" s="114"/>
      <c r="H280" s="106" t="str">
        <f t="shared" si="4"/>
        <v/>
      </c>
      <c r="I280" s="98"/>
      <c r="J280" s="98"/>
      <c r="K280" s="46"/>
    </row>
    <row r="281" spans="1:11" x14ac:dyDescent="0.25">
      <c r="A281" s="111" t="str">
        <f>IF('Orçamento-base'!A281&gt;0,'Orçamento-base'!A281,"")</f>
        <v/>
      </c>
      <c r="B281" s="111" t="str">
        <f>'Orçamento-base'!B281</f>
        <v/>
      </c>
      <c r="C281" s="111" t="str">
        <f>IF('Orçamento-base'!C281&gt;0,'Orçamento-base'!C281,"")</f>
        <v/>
      </c>
      <c r="D281" s="127" t="str">
        <f>IF('Orçamento-base'!G281&gt;0,'Orçamento-base'!G281,"")</f>
        <v/>
      </c>
      <c r="E281" s="124" t="str">
        <f>IF('Orçamento-base'!H281&gt;0,'Orçamento-base'!H281,"")</f>
        <v/>
      </c>
      <c r="F281" s="106" t="str">
        <f>IF('Orçamento-base'!I281&gt;0,'Orçamento-base'!I281,"")</f>
        <v/>
      </c>
      <c r="G281" s="114"/>
      <c r="H281" s="106" t="str">
        <f t="shared" si="4"/>
        <v/>
      </c>
      <c r="I281" s="98"/>
      <c r="J281" s="98"/>
      <c r="K281" s="46"/>
    </row>
    <row r="282" spans="1:11" x14ac:dyDescent="0.25">
      <c r="A282" s="111" t="str">
        <f>IF('Orçamento-base'!A282&gt;0,'Orçamento-base'!A282,"")</f>
        <v/>
      </c>
      <c r="B282" s="111" t="str">
        <f>'Orçamento-base'!B282</f>
        <v/>
      </c>
      <c r="C282" s="111" t="str">
        <f>IF('Orçamento-base'!C282&gt;0,'Orçamento-base'!C282,"")</f>
        <v/>
      </c>
      <c r="D282" s="127" t="str">
        <f>IF('Orçamento-base'!G282&gt;0,'Orçamento-base'!G282,"")</f>
        <v/>
      </c>
      <c r="E282" s="124" t="str">
        <f>IF('Orçamento-base'!H282&gt;0,'Orçamento-base'!H282,"")</f>
        <v/>
      </c>
      <c r="F282" s="106" t="str">
        <f>IF('Orçamento-base'!I282&gt;0,'Orçamento-base'!I282,"")</f>
        <v/>
      </c>
      <c r="G282" s="114"/>
      <c r="H282" s="106" t="str">
        <f t="shared" si="4"/>
        <v/>
      </c>
      <c r="I282" s="98"/>
      <c r="J282" s="98"/>
      <c r="K282" s="46"/>
    </row>
    <row r="283" spans="1:11" x14ac:dyDescent="0.25">
      <c r="A283" s="111" t="str">
        <f>IF('Orçamento-base'!A283&gt;0,'Orçamento-base'!A283,"")</f>
        <v/>
      </c>
      <c r="B283" s="111" t="str">
        <f>'Orçamento-base'!B283</f>
        <v/>
      </c>
      <c r="C283" s="111" t="str">
        <f>IF('Orçamento-base'!C283&gt;0,'Orçamento-base'!C283,"")</f>
        <v/>
      </c>
      <c r="D283" s="127" t="str">
        <f>IF('Orçamento-base'!G283&gt;0,'Orçamento-base'!G283,"")</f>
        <v/>
      </c>
      <c r="E283" s="124" t="str">
        <f>IF('Orçamento-base'!H283&gt;0,'Orçamento-base'!H283,"")</f>
        <v/>
      </c>
      <c r="F283" s="106" t="str">
        <f>IF('Orçamento-base'!I283&gt;0,'Orçamento-base'!I283,"")</f>
        <v/>
      </c>
      <c r="G283" s="114"/>
      <c r="H283" s="106" t="str">
        <f t="shared" si="4"/>
        <v/>
      </c>
      <c r="I283" s="98"/>
      <c r="J283" s="98"/>
      <c r="K283" s="46"/>
    </row>
    <row r="284" spans="1:11" x14ac:dyDescent="0.25">
      <c r="A284" s="111" t="str">
        <f>IF('Orçamento-base'!A284&gt;0,'Orçamento-base'!A284,"")</f>
        <v/>
      </c>
      <c r="B284" s="111" t="str">
        <f>'Orçamento-base'!B284</f>
        <v/>
      </c>
      <c r="C284" s="111" t="str">
        <f>IF('Orçamento-base'!C284&gt;0,'Orçamento-base'!C284,"")</f>
        <v/>
      </c>
      <c r="D284" s="127" t="str">
        <f>IF('Orçamento-base'!G284&gt;0,'Orçamento-base'!G284,"")</f>
        <v/>
      </c>
      <c r="E284" s="124" t="str">
        <f>IF('Orçamento-base'!H284&gt;0,'Orçamento-base'!H284,"")</f>
        <v/>
      </c>
      <c r="F284" s="106" t="str">
        <f>IF('Orçamento-base'!I284&gt;0,'Orçamento-base'!I284,"")</f>
        <v/>
      </c>
      <c r="G284" s="114"/>
      <c r="H284" s="106" t="str">
        <f t="shared" si="4"/>
        <v/>
      </c>
      <c r="I284" s="98"/>
      <c r="J284" s="98"/>
      <c r="K284" s="46"/>
    </row>
    <row r="285" spans="1:11" x14ac:dyDescent="0.25">
      <c r="A285" s="111" t="str">
        <f>IF('Orçamento-base'!A285&gt;0,'Orçamento-base'!A285,"")</f>
        <v/>
      </c>
      <c r="B285" s="111" t="str">
        <f>'Orçamento-base'!B285</f>
        <v/>
      </c>
      <c r="C285" s="111" t="str">
        <f>IF('Orçamento-base'!C285&gt;0,'Orçamento-base'!C285,"")</f>
        <v/>
      </c>
      <c r="D285" s="127" t="str">
        <f>IF('Orçamento-base'!G285&gt;0,'Orçamento-base'!G285,"")</f>
        <v/>
      </c>
      <c r="E285" s="124" t="str">
        <f>IF('Orçamento-base'!H285&gt;0,'Orçamento-base'!H285,"")</f>
        <v/>
      </c>
      <c r="F285" s="106" t="str">
        <f>IF('Orçamento-base'!I285&gt;0,'Orçamento-base'!I285,"")</f>
        <v/>
      </c>
      <c r="G285" s="114"/>
      <c r="H285" s="106" t="str">
        <f t="shared" si="4"/>
        <v/>
      </c>
      <c r="I285" s="98"/>
      <c r="J285" s="98"/>
      <c r="K285" s="46"/>
    </row>
    <row r="286" spans="1:11" x14ac:dyDescent="0.25">
      <c r="A286" s="111" t="str">
        <f>IF('Orçamento-base'!A286&gt;0,'Orçamento-base'!A286,"")</f>
        <v/>
      </c>
      <c r="B286" s="111" t="str">
        <f>'Orçamento-base'!B286</f>
        <v/>
      </c>
      <c r="C286" s="111" t="str">
        <f>IF('Orçamento-base'!C286&gt;0,'Orçamento-base'!C286,"")</f>
        <v/>
      </c>
      <c r="D286" s="127" t="str">
        <f>IF('Orçamento-base'!G286&gt;0,'Orçamento-base'!G286,"")</f>
        <v/>
      </c>
      <c r="E286" s="124" t="str">
        <f>IF('Orçamento-base'!H286&gt;0,'Orçamento-base'!H286,"")</f>
        <v/>
      </c>
      <c r="F286" s="106" t="str">
        <f>IF('Orçamento-base'!I286&gt;0,'Orçamento-base'!I286,"")</f>
        <v/>
      </c>
      <c r="G286" s="114"/>
      <c r="H286" s="106" t="str">
        <f t="shared" si="4"/>
        <v/>
      </c>
      <c r="I286" s="98"/>
      <c r="J286" s="98"/>
      <c r="K286" s="46"/>
    </row>
    <row r="287" spans="1:11" x14ac:dyDescent="0.25">
      <c r="A287" s="111" t="str">
        <f>IF('Orçamento-base'!A287&gt;0,'Orçamento-base'!A287,"")</f>
        <v/>
      </c>
      <c r="B287" s="111" t="str">
        <f>'Orçamento-base'!B287</f>
        <v/>
      </c>
      <c r="C287" s="111" t="str">
        <f>IF('Orçamento-base'!C287&gt;0,'Orçamento-base'!C287,"")</f>
        <v/>
      </c>
      <c r="D287" s="127" t="str">
        <f>IF('Orçamento-base'!G287&gt;0,'Orçamento-base'!G287,"")</f>
        <v/>
      </c>
      <c r="E287" s="124" t="str">
        <f>IF('Orçamento-base'!H287&gt;0,'Orçamento-base'!H287,"")</f>
        <v/>
      </c>
      <c r="F287" s="106" t="str">
        <f>IF('Orçamento-base'!I287&gt;0,'Orçamento-base'!I287,"")</f>
        <v/>
      </c>
      <c r="G287" s="114"/>
      <c r="H287" s="106" t="str">
        <f t="shared" si="4"/>
        <v/>
      </c>
      <c r="I287" s="98"/>
      <c r="J287" s="98"/>
      <c r="K287" s="46"/>
    </row>
    <row r="288" spans="1:11" x14ac:dyDescent="0.25">
      <c r="A288" s="111" t="str">
        <f>IF('Orçamento-base'!A288&gt;0,'Orçamento-base'!A288,"")</f>
        <v/>
      </c>
      <c r="B288" s="111" t="str">
        <f>'Orçamento-base'!B288</f>
        <v/>
      </c>
      <c r="C288" s="111" t="str">
        <f>IF('Orçamento-base'!C288&gt;0,'Orçamento-base'!C288,"")</f>
        <v/>
      </c>
      <c r="D288" s="127" t="str">
        <f>IF('Orçamento-base'!G288&gt;0,'Orçamento-base'!G288,"")</f>
        <v/>
      </c>
      <c r="E288" s="124" t="str">
        <f>IF('Orçamento-base'!H288&gt;0,'Orçamento-base'!H288,"")</f>
        <v/>
      </c>
      <c r="F288" s="106" t="str">
        <f>IF('Orçamento-base'!I288&gt;0,'Orçamento-base'!I288,"")</f>
        <v/>
      </c>
      <c r="G288" s="114"/>
      <c r="H288" s="106" t="str">
        <f t="shared" si="4"/>
        <v/>
      </c>
      <c r="I288" s="98"/>
      <c r="J288" s="98"/>
      <c r="K288" s="46"/>
    </row>
    <row r="289" spans="1:11" x14ac:dyDescent="0.25">
      <c r="A289" s="111" t="str">
        <f>IF('Orçamento-base'!A289&gt;0,'Orçamento-base'!A289,"")</f>
        <v/>
      </c>
      <c r="B289" s="111" t="str">
        <f>'Orçamento-base'!B289</f>
        <v/>
      </c>
      <c r="C289" s="111" t="str">
        <f>IF('Orçamento-base'!C289&gt;0,'Orçamento-base'!C289,"")</f>
        <v/>
      </c>
      <c r="D289" s="127" t="str">
        <f>IF('Orçamento-base'!G289&gt;0,'Orçamento-base'!G289,"")</f>
        <v/>
      </c>
      <c r="E289" s="124" t="str">
        <f>IF('Orçamento-base'!H289&gt;0,'Orçamento-base'!H289,"")</f>
        <v/>
      </c>
      <c r="F289" s="106" t="str">
        <f>IF('Orçamento-base'!I289&gt;0,'Orçamento-base'!I289,"")</f>
        <v/>
      </c>
      <c r="G289" s="114"/>
      <c r="H289" s="106" t="str">
        <f t="shared" si="4"/>
        <v/>
      </c>
      <c r="I289" s="98"/>
      <c r="J289" s="98"/>
      <c r="K289" s="46"/>
    </row>
    <row r="290" spans="1:11" x14ac:dyDescent="0.25">
      <c r="A290" s="111" t="str">
        <f>IF('Orçamento-base'!A290&gt;0,'Orçamento-base'!A290,"")</f>
        <v/>
      </c>
      <c r="B290" s="111" t="str">
        <f>'Orçamento-base'!B290</f>
        <v/>
      </c>
      <c r="C290" s="111" t="str">
        <f>IF('Orçamento-base'!C290&gt;0,'Orçamento-base'!C290,"")</f>
        <v/>
      </c>
      <c r="D290" s="127" t="str">
        <f>IF('Orçamento-base'!G290&gt;0,'Orçamento-base'!G290,"")</f>
        <v/>
      </c>
      <c r="E290" s="124" t="str">
        <f>IF('Orçamento-base'!H290&gt;0,'Orçamento-base'!H290,"")</f>
        <v/>
      </c>
      <c r="F290" s="106" t="str">
        <f>IF('Orçamento-base'!I290&gt;0,'Orçamento-base'!I290,"")</f>
        <v/>
      </c>
      <c r="G290" s="114"/>
      <c r="H290" s="106" t="str">
        <f t="shared" si="4"/>
        <v/>
      </c>
      <c r="I290" s="98"/>
      <c r="J290" s="98"/>
      <c r="K290" s="46"/>
    </row>
    <row r="291" spans="1:11" x14ac:dyDescent="0.25">
      <c r="A291" s="111" t="str">
        <f>IF('Orçamento-base'!A291&gt;0,'Orçamento-base'!A291,"")</f>
        <v/>
      </c>
      <c r="B291" s="111" t="str">
        <f>'Orçamento-base'!B291</f>
        <v/>
      </c>
      <c r="C291" s="111" t="str">
        <f>IF('Orçamento-base'!C291&gt;0,'Orçamento-base'!C291,"")</f>
        <v/>
      </c>
      <c r="D291" s="127" t="str">
        <f>IF('Orçamento-base'!G291&gt;0,'Orçamento-base'!G291,"")</f>
        <v/>
      </c>
      <c r="E291" s="124" t="str">
        <f>IF('Orçamento-base'!H291&gt;0,'Orçamento-base'!H291,"")</f>
        <v/>
      </c>
      <c r="F291" s="106" t="str">
        <f>IF('Orçamento-base'!I291&gt;0,'Orçamento-base'!I291,"")</f>
        <v/>
      </c>
      <c r="G291" s="114"/>
      <c r="H291" s="106" t="str">
        <f t="shared" si="4"/>
        <v/>
      </c>
      <c r="I291" s="98"/>
      <c r="J291" s="98"/>
      <c r="K291" s="46"/>
    </row>
    <row r="292" spans="1:11" x14ac:dyDescent="0.25">
      <c r="A292" s="111" t="str">
        <f>IF('Orçamento-base'!A292&gt;0,'Orçamento-base'!A292,"")</f>
        <v/>
      </c>
      <c r="B292" s="111" t="str">
        <f>'Orçamento-base'!B292</f>
        <v/>
      </c>
      <c r="C292" s="111" t="str">
        <f>IF('Orçamento-base'!C292&gt;0,'Orçamento-base'!C292,"")</f>
        <v/>
      </c>
      <c r="D292" s="127" t="str">
        <f>IF('Orçamento-base'!G292&gt;0,'Orçamento-base'!G292,"")</f>
        <v/>
      </c>
      <c r="E292" s="124" t="str">
        <f>IF('Orçamento-base'!H292&gt;0,'Orçamento-base'!H292,"")</f>
        <v/>
      </c>
      <c r="F292" s="106" t="str">
        <f>IF('Orçamento-base'!I292&gt;0,'Orçamento-base'!I292,"")</f>
        <v/>
      </c>
      <c r="G292" s="114"/>
      <c r="H292" s="106" t="str">
        <f t="shared" si="4"/>
        <v/>
      </c>
      <c r="I292" s="98"/>
      <c r="J292" s="98"/>
      <c r="K292" s="46"/>
    </row>
    <row r="293" spans="1:11" x14ac:dyDescent="0.25">
      <c r="A293" s="111" t="str">
        <f>IF('Orçamento-base'!A293&gt;0,'Orçamento-base'!A293,"")</f>
        <v/>
      </c>
      <c r="B293" s="111" t="str">
        <f>'Orçamento-base'!B293</f>
        <v/>
      </c>
      <c r="C293" s="111" t="str">
        <f>IF('Orçamento-base'!C293&gt;0,'Orçamento-base'!C293,"")</f>
        <v/>
      </c>
      <c r="D293" s="127" t="str">
        <f>IF('Orçamento-base'!G293&gt;0,'Orçamento-base'!G293,"")</f>
        <v/>
      </c>
      <c r="E293" s="124" t="str">
        <f>IF('Orçamento-base'!H293&gt;0,'Orçamento-base'!H293,"")</f>
        <v/>
      </c>
      <c r="F293" s="106" t="str">
        <f>IF('Orçamento-base'!I293&gt;0,'Orçamento-base'!I293,"")</f>
        <v/>
      </c>
      <c r="G293" s="114"/>
      <c r="H293" s="106" t="str">
        <f t="shared" si="4"/>
        <v/>
      </c>
      <c r="I293" s="98"/>
      <c r="J293" s="98"/>
      <c r="K293" s="46"/>
    </row>
    <row r="294" spans="1:11" x14ac:dyDescent="0.25">
      <c r="A294" s="111" t="str">
        <f>IF('Orçamento-base'!A294&gt;0,'Orçamento-base'!A294,"")</f>
        <v/>
      </c>
      <c r="B294" s="111" t="str">
        <f>'Orçamento-base'!B294</f>
        <v/>
      </c>
      <c r="C294" s="111" t="str">
        <f>IF('Orçamento-base'!C294&gt;0,'Orçamento-base'!C294,"")</f>
        <v/>
      </c>
      <c r="D294" s="127" t="str">
        <f>IF('Orçamento-base'!G294&gt;0,'Orçamento-base'!G294,"")</f>
        <v/>
      </c>
      <c r="E294" s="124" t="str">
        <f>IF('Orçamento-base'!H294&gt;0,'Orçamento-base'!H294,"")</f>
        <v/>
      </c>
      <c r="F294" s="106" t="str">
        <f>IF('Orçamento-base'!I294&gt;0,'Orçamento-base'!I294,"")</f>
        <v/>
      </c>
      <c r="G294" s="114"/>
      <c r="H294" s="106" t="str">
        <f t="shared" si="4"/>
        <v/>
      </c>
      <c r="I294" s="98"/>
      <c r="J294" s="98"/>
      <c r="K294" s="46"/>
    </row>
    <row r="295" spans="1:11" x14ac:dyDescent="0.25">
      <c r="A295" s="111" t="str">
        <f>IF('Orçamento-base'!A295&gt;0,'Orçamento-base'!A295,"")</f>
        <v/>
      </c>
      <c r="B295" s="111" t="str">
        <f>'Orçamento-base'!B295</f>
        <v/>
      </c>
      <c r="C295" s="111" t="str">
        <f>IF('Orçamento-base'!C295&gt;0,'Orçamento-base'!C295,"")</f>
        <v/>
      </c>
      <c r="D295" s="127" t="str">
        <f>IF('Orçamento-base'!G295&gt;0,'Orçamento-base'!G295,"")</f>
        <v/>
      </c>
      <c r="E295" s="124" t="str">
        <f>IF('Orçamento-base'!H295&gt;0,'Orçamento-base'!H295,"")</f>
        <v/>
      </c>
      <c r="F295" s="106" t="str">
        <f>IF('Orçamento-base'!I295&gt;0,'Orçamento-base'!I295,"")</f>
        <v/>
      </c>
      <c r="G295" s="114"/>
      <c r="H295" s="106" t="str">
        <f t="shared" si="4"/>
        <v/>
      </c>
      <c r="I295" s="98"/>
      <c r="J295" s="98"/>
      <c r="K295" s="46"/>
    </row>
    <row r="296" spans="1:11" x14ac:dyDescent="0.25">
      <c r="A296" s="111" t="str">
        <f>IF('Orçamento-base'!A296&gt;0,'Orçamento-base'!A296,"")</f>
        <v/>
      </c>
      <c r="B296" s="111" t="str">
        <f>'Orçamento-base'!B296</f>
        <v/>
      </c>
      <c r="C296" s="111" t="str">
        <f>IF('Orçamento-base'!C296&gt;0,'Orçamento-base'!C296,"")</f>
        <v/>
      </c>
      <c r="D296" s="127" t="str">
        <f>IF('Orçamento-base'!G296&gt;0,'Orçamento-base'!G296,"")</f>
        <v/>
      </c>
      <c r="E296" s="124" t="str">
        <f>IF('Orçamento-base'!H296&gt;0,'Orçamento-base'!H296,"")</f>
        <v/>
      </c>
      <c r="F296" s="106" t="str">
        <f>IF('Orçamento-base'!I296&gt;0,'Orçamento-base'!I296,"")</f>
        <v/>
      </c>
      <c r="G296" s="114"/>
      <c r="H296" s="106" t="str">
        <f t="shared" si="4"/>
        <v/>
      </c>
      <c r="I296" s="98"/>
      <c r="J296" s="98"/>
      <c r="K296" s="46"/>
    </row>
    <row r="297" spans="1:11" x14ac:dyDescent="0.25">
      <c r="A297" s="111" t="str">
        <f>IF('Orçamento-base'!A297&gt;0,'Orçamento-base'!A297,"")</f>
        <v/>
      </c>
      <c r="B297" s="111" t="str">
        <f>'Orçamento-base'!B297</f>
        <v/>
      </c>
      <c r="C297" s="111" t="str">
        <f>IF('Orçamento-base'!C297&gt;0,'Orçamento-base'!C297,"")</f>
        <v/>
      </c>
      <c r="D297" s="127" t="str">
        <f>IF('Orçamento-base'!G297&gt;0,'Orçamento-base'!G297,"")</f>
        <v/>
      </c>
      <c r="E297" s="124" t="str">
        <f>IF('Orçamento-base'!H297&gt;0,'Orçamento-base'!H297,"")</f>
        <v/>
      </c>
      <c r="F297" s="106" t="str">
        <f>IF('Orçamento-base'!I297&gt;0,'Orçamento-base'!I297,"")</f>
        <v/>
      </c>
      <c r="G297" s="114"/>
      <c r="H297" s="106" t="str">
        <f t="shared" si="4"/>
        <v/>
      </c>
      <c r="I297" s="98"/>
      <c r="J297" s="98"/>
      <c r="K297" s="46"/>
    </row>
    <row r="298" spans="1:11" x14ac:dyDescent="0.25">
      <c r="A298" s="111" t="str">
        <f>IF('Orçamento-base'!A298&gt;0,'Orçamento-base'!A298,"")</f>
        <v/>
      </c>
      <c r="B298" s="111" t="str">
        <f>'Orçamento-base'!B298</f>
        <v/>
      </c>
      <c r="C298" s="111" t="str">
        <f>IF('Orçamento-base'!C298&gt;0,'Orçamento-base'!C298,"")</f>
        <v/>
      </c>
      <c r="D298" s="127" t="str">
        <f>IF('Orçamento-base'!G298&gt;0,'Orçamento-base'!G298,"")</f>
        <v/>
      </c>
      <c r="E298" s="124" t="str">
        <f>IF('Orçamento-base'!H298&gt;0,'Orçamento-base'!H298,"")</f>
        <v/>
      </c>
      <c r="F298" s="106" t="str">
        <f>IF('Orçamento-base'!I298&gt;0,'Orçamento-base'!I298,"")</f>
        <v/>
      </c>
      <c r="G298" s="114"/>
      <c r="H298" s="106" t="str">
        <f t="shared" si="4"/>
        <v/>
      </c>
      <c r="I298" s="98"/>
      <c r="J298" s="98"/>
      <c r="K298" s="46"/>
    </row>
    <row r="299" spans="1:11" x14ac:dyDescent="0.25">
      <c r="A299" s="111" t="str">
        <f>IF('Orçamento-base'!A299&gt;0,'Orçamento-base'!A299,"")</f>
        <v/>
      </c>
      <c r="B299" s="111" t="str">
        <f>'Orçamento-base'!B299</f>
        <v/>
      </c>
      <c r="C299" s="111" t="str">
        <f>IF('Orçamento-base'!C299&gt;0,'Orçamento-base'!C299,"")</f>
        <v/>
      </c>
      <c r="D299" s="127" t="str">
        <f>IF('Orçamento-base'!G299&gt;0,'Orçamento-base'!G299,"")</f>
        <v/>
      </c>
      <c r="E299" s="124" t="str">
        <f>IF('Orçamento-base'!H299&gt;0,'Orçamento-base'!H299,"")</f>
        <v/>
      </c>
      <c r="F299" s="106" t="str">
        <f>IF('Orçamento-base'!I299&gt;0,'Orçamento-base'!I299,"")</f>
        <v/>
      </c>
      <c r="G299" s="114"/>
      <c r="H299" s="106" t="str">
        <f t="shared" si="4"/>
        <v/>
      </c>
      <c r="I299" s="98"/>
      <c r="J299" s="98"/>
      <c r="K299" s="46"/>
    </row>
    <row r="300" spans="1:11" x14ac:dyDescent="0.25">
      <c r="A300" s="111" t="str">
        <f>IF('Orçamento-base'!A300&gt;0,'Orçamento-base'!A300,"")</f>
        <v/>
      </c>
      <c r="B300" s="111" t="str">
        <f>'Orçamento-base'!B300</f>
        <v/>
      </c>
      <c r="C300" s="111" t="str">
        <f>IF('Orçamento-base'!C300&gt;0,'Orçamento-base'!C300,"")</f>
        <v/>
      </c>
      <c r="D300" s="127" t="str">
        <f>IF('Orçamento-base'!G300&gt;0,'Orçamento-base'!G300,"")</f>
        <v/>
      </c>
      <c r="E300" s="124" t="str">
        <f>IF('Orçamento-base'!H300&gt;0,'Orçamento-base'!H300,"")</f>
        <v/>
      </c>
      <c r="F300" s="106" t="str">
        <f>IF('Orçamento-base'!I300&gt;0,'Orçamento-base'!I300,"")</f>
        <v/>
      </c>
      <c r="G300" s="114"/>
      <c r="H300" s="106" t="str">
        <f t="shared" si="4"/>
        <v/>
      </c>
      <c r="I300" s="98"/>
      <c r="J300" s="98"/>
      <c r="K300" s="46"/>
    </row>
    <row r="301" spans="1:11" x14ac:dyDescent="0.25">
      <c r="A301" s="111" t="str">
        <f>IF('Orçamento-base'!A301&gt;0,'Orçamento-base'!A301,"")</f>
        <v/>
      </c>
      <c r="B301" s="111" t="str">
        <f>'Orçamento-base'!B301</f>
        <v/>
      </c>
      <c r="C301" s="111" t="str">
        <f>IF('Orçamento-base'!C301&gt;0,'Orçamento-base'!C301,"")</f>
        <v/>
      </c>
      <c r="D301" s="127" t="str">
        <f>IF('Orçamento-base'!G301&gt;0,'Orçamento-base'!G301,"")</f>
        <v/>
      </c>
      <c r="E301" s="124" t="str">
        <f>IF('Orçamento-base'!H301&gt;0,'Orçamento-base'!H301,"")</f>
        <v/>
      </c>
      <c r="F301" s="106" t="str">
        <f>IF('Orçamento-base'!I301&gt;0,'Orçamento-base'!I301,"")</f>
        <v/>
      </c>
      <c r="G301" s="114"/>
      <c r="H301" s="106" t="str">
        <f t="shared" si="4"/>
        <v/>
      </c>
      <c r="I301" s="98"/>
      <c r="J301" s="98"/>
      <c r="K301" s="46"/>
    </row>
    <row r="302" spans="1:11" x14ac:dyDescent="0.25">
      <c r="A302" s="111" t="str">
        <f>IF('Orçamento-base'!A302&gt;0,'Orçamento-base'!A302,"")</f>
        <v/>
      </c>
      <c r="B302" s="111" t="str">
        <f>'Orçamento-base'!B302</f>
        <v/>
      </c>
      <c r="C302" s="111" t="str">
        <f>IF('Orçamento-base'!C302&gt;0,'Orçamento-base'!C302,"")</f>
        <v/>
      </c>
      <c r="D302" s="127" t="str">
        <f>IF('Orçamento-base'!G302&gt;0,'Orçamento-base'!G302,"")</f>
        <v/>
      </c>
      <c r="E302" s="124" t="str">
        <f>IF('Orçamento-base'!H302&gt;0,'Orçamento-base'!H302,"")</f>
        <v/>
      </c>
      <c r="F302" s="106" t="str">
        <f>IF('Orçamento-base'!I302&gt;0,'Orçamento-base'!I302,"")</f>
        <v/>
      </c>
      <c r="G302" s="114"/>
      <c r="H302" s="106" t="str">
        <f t="shared" si="4"/>
        <v/>
      </c>
      <c r="I302" s="98"/>
      <c r="J302" s="98"/>
      <c r="K302" s="46"/>
    </row>
    <row r="303" spans="1:11" x14ac:dyDescent="0.25">
      <c r="A303" s="111" t="str">
        <f>IF('Orçamento-base'!A303&gt;0,'Orçamento-base'!A303,"")</f>
        <v/>
      </c>
      <c r="B303" s="111" t="str">
        <f>'Orçamento-base'!B303</f>
        <v/>
      </c>
      <c r="C303" s="111" t="str">
        <f>IF('Orçamento-base'!C303&gt;0,'Orçamento-base'!C303,"")</f>
        <v/>
      </c>
      <c r="D303" s="127" t="str">
        <f>IF('Orçamento-base'!G303&gt;0,'Orçamento-base'!G303,"")</f>
        <v/>
      </c>
      <c r="E303" s="124" t="str">
        <f>IF('Orçamento-base'!H303&gt;0,'Orçamento-base'!H303,"")</f>
        <v/>
      </c>
      <c r="F303" s="106" t="str">
        <f>IF('Orçamento-base'!I303&gt;0,'Orçamento-base'!I303,"")</f>
        <v/>
      </c>
      <c r="G303" s="114"/>
      <c r="H303" s="106" t="str">
        <f t="shared" si="4"/>
        <v/>
      </c>
      <c r="I303" s="98"/>
      <c r="J303" s="98"/>
      <c r="K303" s="46"/>
    </row>
    <row r="304" spans="1:11" x14ac:dyDescent="0.25">
      <c r="A304" s="111" t="str">
        <f>IF('Orçamento-base'!A304&gt;0,'Orçamento-base'!A304,"")</f>
        <v/>
      </c>
      <c r="B304" s="111" t="str">
        <f>'Orçamento-base'!B304</f>
        <v/>
      </c>
      <c r="C304" s="111" t="str">
        <f>IF('Orçamento-base'!C304&gt;0,'Orçamento-base'!C304,"")</f>
        <v/>
      </c>
      <c r="D304" s="127" t="str">
        <f>IF('Orçamento-base'!G304&gt;0,'Orçamento-base'!G304,"")</f>
        <v/>
      </c>
      <c r="E304" s="124" t="str">
        <f>IF('Orçamento-base'!H304&gt;0,'Orçamento-base'!H304,"")</f>
        <v/>
      </c>
      <c r="F304" s="106" t="str">
        <f>IF('Orçamento-base'!I304&gt;0,'Orçamento-base'!I304,"")</f>
        <v/>
      </c>
      <c r="G304" s="114"/>
      <c r="H304" s="106" t="str">
        <f t="shared" si="4"/>
        <v/>
      </c>
      <c r="I304" s="98"/>
      <c r="J304" s="98"/>
      <c r="K304" s="46"/>
    </row>
    <row r="305" spans="1:11" x14ac:dyDescent="0.25">
      <c r="A305" s="111" t="str">
        <f>IF('Orçamento-base'!A305&gt;0,'Orçamento-base'!A305,"")</f>
        <v/>
      </c>
      <c r="B305" s="111" t="str">
        <f>'Orçamento-base'!B305</f>
        <v/>
      </c>
      <c r="C305" s="111" t="str">
        <f>IF('Orçamento-base'!C305&gt;0,'Orçamento-base'!C305,"")</f>
        <v/>
      </c>
      <c r="D305" s="127" t="str">
        <f>IF('Orçamento-base'!G305&gt;0,'Orçamento-base'!G305,"")</f>
        <v/>
      </c>
      <c r="E305" s="124" t="str">
        <f>IF('Orçamento-base'!H305&gt;0,'Orçamento-base'!H305,"")</f>
        <v/>
      </c>
      <c r="F305" s="106" t="str">
        <f>IF('Orçamento-base'!I305&gt;0,'Orçamento-base'!I305,"")</f>
        <v/>
      </c>
      <c r="G305" s="114"/>
      <c r="H305" s="106" t="str">
        <f t="shared" si="4"/>
        <v/>
      </c>
      <c r="I305" s="98"/>
      <c r="J305" s="98"/>
      <c r="K305" s="46"/>
    </row>
    <row r="306" spans="1:11" x14ac:dyDescent="0.25">
      <c r="A306" s="111" t="str">
        <f>IF('Orçamento-base'!A306&gt;0,'Orçamento-base'!A306,"")</f>
        <v/>
      </c>
      <c r="B306" s="111" t="str">
        <f>'Orçamento-base'!B306</f>
        <v/>
      </c>
      <c r="C306" s="111" t="str">
        <f>IF('Orçamento-base'!C306&gt;0,'Orçamento-base'!C306,"")</f>
        <v/>
      </c>
      <c r="D306" s="127" t="str">
        <f>IF('Orçamento-base'!G306&gt;0,'Orçamento-base'!G306,"")</f>
        <v/>
      </c>
      <c r="E306" s="124" t="str">
        <f>IF('Orçamento-base'!H306&gt;0,'Orçamento-base'!H306,"")</f>
        <v/>
      </c>
      <c r="F306" s="106" t="str">
        <f>IF('Orçamento-base'!I306&gt;0,'Orçamento-base'!I306,"")</f>
        <v/>
      </c>
      <c r="G306" s="114"/>
      <c r="H306" s="106" t="str">
        <f t="shared" si="4"/>
        <v/>
      </c>
      <c r="I306" s="98"/>
      <c r="J306" s="98"/>
      <c r="K306" s="46"/>
    </row>
    <row r="307" spans="1:11" x14ac:dyDescent="0.25">
      <c r="A307" s="111" t="str">
        <f>IF('Orçamento-base'!A307&gt;0,'Orçamento-base'!A307,"")</f>
        <v/>
      </c>
      <c r="B307" s="111" t="str">
        <f>'Orçamento-base'!B307</f>
        <v/>
      </c>
      <c r="C307" s="111" t="str">
        <f>IF('Orçamento-base'!C307&gt;0,'Orçamento-base'!C307,"")</f>
        <v/>
      </c>
      <c r="D307" s="127" t="str">
        <f>IF('Orçamento-base'!G307&gt;0,'Orçamento-base'!G307,"")</f>
        <v/>
      </c>
      <c r="E307" s="124" t="str">
        <f>IF('Orçamento-base'!H307&gt;0,'Orçamento-base'!H307,"")</f>
        <v/>
      </c>
      <c r="F307" s="106" t="str">
        <f>IF('Orçamento-base'!I307&gt;0,'Orçamento-base'!I307,"")</f>
        <v/>
      </c>
      <c r="G307" s="114"/>
      <c r="H307" s="106" t="str">
        <f t="shared" si="4"/>
        <v/>
      </c>
      <c r="I307" s="98"/>
      <c r="J307" s="98"/>
      <c r="K307" s="46"/>
    </row>
    <row r="308" spans="1:11" x14ac:dyDescent="0.25">
      <c r="A308" s="111" t="str">
        <f>IF('Orçamento-base'!A308&gt;0,'Orçamento-base'!A308,"")</f>
        <v/>
      </c>
      <c r="B308" s="111" t="str">
        <f>'Orçamento-base'!B308</f>
        <v/>
      </c>
      <c r="C308" s="111" t="str">
        <f>IF('Orçamento-base'!C308&gt;0,'Orçamento-base'!C308,"")</f>
        <v/>
      </c>
      <c r="D308" s="127" t="str">
        <f>IF('Orçamento-base'!G308&gt;0,'Orçamento-base'!G308,"")</f>
        <v/>
      </c>
      <c r="E308" s="124" t="str">
        <f>IF('Orçamento-base'!H308&gt;0,'Orçamento-base'!H308,"")</f>
        <v/>
      </c>
      <c r="F308" s="106" t="str">
        <f>IF('Orçamento-base'!I308&gt;0,'Orçamento-base'!I308,"")</f>
        <v/>
      </c>
      <c r="G308" s="114"/>
      <c r="H308" s="106" t="str">
        <f t="shared" si="4"/>
        <v/>
      </c>
      <c r="I308" s="98"/>
      <c r="J308" s="98"/>
      <c r="K308" s="46"/>
    </row>
    <row r="309" spans="1:11" x14ac:dyDescent="0.25">
      <c r="A309" s="111" t="str">
        <f>IF('Orçamento-base'!A309&gt;0,'Orçamento-base'!A309,"")</f>
        <v/>
      </c>
      <c r="B309" s="111" t="str">
        <f>'Orçamento-base'!B309</f>
        <v/>
      </c>
      <c r="C309" s="111" t="str">
        <f>IF('Orçamento-base'!C309&gt;0,'Orçamento-base'!C309,"")</f>
        <v/>
      </c>
      <c r="D309" s="127" t="str">
        <f>IF('Orçamento-base'!G309&gt;0,'Orçamento-base'!G309,"")</f>
        <v/>
      </c>
      <c r="E309" s="124" t="str">
        <f>IF('Orçamento-base'!H309&gt;0,'Orçamento-base'!H309,"")</f>
        <v/>
      </c>
      <c r="F309" s="106" t="str">
        <f>IF('Orçamento-base'!I309&gt;0,'Orçamento-base'!I309,"")</f>
        <v/>
      </c>
      <c r="G309" s="114"/>
      <c r="H309" s="106" t="str">
        <f t="shared" si="4"/>
        <v/>
      </c>
      <c r="I309" s="98"/>
      <c r="J309" s="98"/>
      <c r="K309" s="46"/>
    </row>
    <row r="310" spans="1:11" x14ac:dyDescent="0.25">
      <c r="A310" s="111" t="str">
        <f>IF('Orçamento-base'!A310&gt;0,'Orçamento-base'!A310,"")</f>
        <v/>
      </c>
      <c r="B310" s="111" t="str">
        <f>'Orçamento-base'!B310</f>
        <v/>
      </c>
      <c r="C310" s="111" t="str">
        <f>IF('Orçamento-base'!C310&gt;0,'Orçamento-base'!C310,"")</f>
        <v/>
      </c>
      <c r="D310" s="127" t="str">
        <f>IF('Orçamento-base'!G310&gt;0,'Orçamento-base'!G310,"")</f>
        <v/>
      </c>
      <c r="E310" s="124" t="str">
        <f>IF('Orçamento-base'!H310&gt;0,'Orçamento-base'!H310,"")</f>
        <v/>
      </c>
      <c r="F310" s="106" t="str">
        <f>IF('Orçamento-base'!I310&gt;0,'Orçamento-base'!I310,"")</f>
        <v/>
      </c>
      <c r="G310" s="114"/>
      <c r="H310" s="106" t="str">
        <f t="shared" si="4"/>
        <v/>
      </c>
      <c r="I310" s="98"/>
      <c r="J310" s="98"/>
      <c r="K310" s="46"/>
    </row>
    <row r="311" spans="1:11" x14ac:dyDescent="0.25">
      <c r="A311" s="111" t="str">
        <f>IF('Orçamento-base'!A311&gt;0,'Orçamento-base'!A311,"")</f>
        <v/>
      </c>
      <c r="B311" s="111" t="str">
        <f>'Orçamento-base'!B311</f>
        <v/>
      </c>
      <c r="C311" s="111" t="str">
        <f>IF('Orçamento-base'!C311&gt;0,'Orçamento-base'!C311,"")</f>
        <v/>
      </c>
      <c r="D311" s="127" t="str">
        <f>IF('Orçamento-base'!G311&gt;0,'Orçamento-base'!G311,"")</f>
        <v/>
      </c>
      <c r="E311" s="124" t="str">
        <f>IF('Orçamento-base'!H311&gt;0,'Orçamento-base'!H311,"")</f>
        <v/>
      </c>
      <c r="F311" s="106" t="str">
        <f>IF('Orçamento-base'!I311&gt;0,'Orçamento-base'!I311,"")</f>
        <v/>
      </c>
      <c r="G311" s="114"/>
      <c r="H311" s="106" t="str">
        <f t="shared" si="4"/>
        <v/>
      </c>
      <c r="I311" s="98"/>
      <c r="J311" s="98"/>
      <c r="K311" s="46"/>
    </row>
    <row r="312" spans="1:11" x14ac:dyDescent="0.25">
      <c r="A312" s="111" t="str">
        <f>IF('Orçamento-base'!A312&gt;0,'Orçamento-base'!A312,"")</f>
        <v/>
      </c>
      <c r="B312" s="111" t="str">
        <f>'Orçamento-base'!B312</f>
        <v/>
      </c>
      <c r="C312" s="111" t="str">
        <f>IF('Orçamento-base'!C312&gt;0,'Orçamento-base'!C312,"")</f>
        <v/>
      </c>
      <c r="D312" s="127" t="str">
        <f>IF('Orçamento-base'!G312&gt;0,'Orçamento-base'!G312,"")</f>
        <v/>
      </c>
      <c r="E312" s="124" t="str">
        <f>IF('Orçamento-base'!H312&gt;0,'Orçamento-base'!H312,"")</f>
        <v/>
      </c>
      <c r="F312" s="106" t="str">
        <f>IF('Orçamento-base'!I312&gt;0,'Orçamento-base'!I312,"")</f>
        <v/>
      </c>
      <c r="G312" s="114"/>
      <c r="H312" s="106" t="str">
        <f t="shared" si="4"/>
        <v/>
      </c>
      <c r="I312" s="98"/>
      <c r="J312" s="98"/>
      <c r="K312" s="46"/>
    </row>
    <row r="313" spans="1:11" x14ac:dyDescent="0.25">
      <c r="A313" s="111" t="str">
        <f>IF('Orçamento-base'!A313&gt;0,'Orçamento-base'!A313,"")</f>
        <v/>
      </c>
      <c r="B313" s="111" t="str">
        <f>'Orçamento-base'!B313</f>
        <v/>
      </c>
      <c r="C313" s="111" t="str">
        <f>IF('Orçamento-base'!C313&gt;0,'Orçamento-base'!C313,"")</f>
        <v/>
      </c>
      <c r="D313" s="127" t="str">
        <f>IF('Orçamento-base'!G313&gt;0,'Orçamento-base'!G313,"")</f>
        <v/>
      </c>
      <c r="E313" s="124" t="str">
        <f>IF('Orçamento-base'!H313&gt;0,'Orçamento-base'!H313,"")</f>
        <v/>
      </c>
      <c r="F313" s="106" t="str">
        <f>IF('Orçamento-base'!I313&gt;0,'Orçamento-base'!I313,"")</f>
        <v/>
      </c>
      <c r="G313" s="114"/>
      <c r="H313" s="106" t="str">
        <f t="shared" si="4"/>
        <v/>
      </c>
      <c r="I313" s="98"/>
      <c r="J313" s="98"/>
      <c r="K313" s="46"/>
    </row>
    <row r="314" spans="1:11" x14ac:dyDescent="0.25">
      <c r="A314" s="111" t="str">
        <f>IF('Orçamento-base'!A314&gt;0,'Orçamento-base'!A314,"")</f>
        <v/>
      </c>
      <c r="B314" s="111" t="str">
        <f>'Orçamento-base'!B314</f>
        <v/>
      </c>
      <c r="C314" s="111" t="str">
        <f>IF('Orçamento-base'!C314&gt;0,'Orçamento-base'!C314,"")</f>
        <v/>
      </c>
      <c r="D314" s="127" t="str">
        <f>IF('Orçamento-base'!G314&gt;0,'Orçamento-base'!G314,"")</f>
        <v/>
      </c>
      <c r="E314" s="124" t="str">
        <f>IF('Orçamento-base'!H314&gt;0,'Orçamento-base'!H314,"")</f>
        <v/>
      </c>
      <c r="F314" s="106" t="str">
        <f>IF('Orçamento-base'!I314&gt;0,'Orçamento-base'!I314,"")</f>
        <v/>
      </c>
      <c r="G314" s="114"/>
      <c r="H314" s="106" t="str">
        <f t="shared" si="4"/>
        <v/>
      </c>
      <c r="I314" s="98"/>
      <c r="J314" s="98"/>
      <c r="K314" s="46"/>
    </row>
    <row r="315" spans="1:11" x14ac:dyDescent="0.25">
      <c r="A315" s="111" t="str">
        <f>IF('Orçamento-base'!A315&gt;0,'Orçamento-base'!A315,"")</f>
        <v/>
      </c>
      <c r="B315" s="111" t="str">
        <f>'Orçamento-base'!B315</f>
        <v/>
      </c>
      <c r="C315" s="111" t="str">
        <f>IF('Orçamento-base'!C315&gt;0,'Orçamento-base'!C315,"")</f>
        <v/>
      </c>
      <c r="D315" s="127" t="str">
        <f>IF('Orçamento-base'!G315&gt;0,'Orçamento-base'!G315,"")</f>
        <v/>
      </c>
      <c r="E315" s="124" t="str">
        <f>IF('Orçamento-base'!H315&gt;0,'Orçamento-base'!H315,"")</f>
        <v/>
      </c>
      <c r="F315" s="106" t="str">
        <f>IF('Orçamento-base'!I315&gt;0,'Orçamento-base'!I315,"")</f>
        <v/>
      </c>
      <c r="G315" s="114"/>
      <c r="H315" s="106" t="str">
        <f t="shared" si="4"/>
        <v/>
      </c>
      <c r="I315" s="98"/>
      <c r="J315" s="98"/>
      <c r="K315" s="46"/>
    </row>
    <row r="316" spans="1:11" x14ac:dyDescent="0.25">
      <c r="A316" s="111" t="str">
        <f>IF('Orçamento-base'!A316&gt;0,'Orçamento-base'!A316,"")</f>
        <v/>
      </c>
      <c r="B316" s="111" t="str">
        <f>'Orçamento-base'!B316</f>
        <v/>
      </c>
      <c r="C316" s="111" t="str">
        <f>IF('Orçamento-base'!C316&gt;0,'Orçamento-base'!C316,"")</f>
        <v/>
      </c>
      <c r="D316" s="127" t="str">
        <f>IF('Orçamento-base'!G316&gt;0,'Orçamento-base'!G316,"")</f>
        <v/>
      </c>
      <c r="E316" s="124" t="str">
        <f>IF('Orçamento-base'!H316&gt;0,'Orçamento-base'!H316,"")</f>
        <v/>
      </c>
      <c r="F316" s="106" t="str">
        <f>IF('Orçamento-base'!I316&gt;0,'Orçamento-base'!I316,"")</f>
        <v/>
      </c>
      <c r="G316" s="114"/>
      <c r="H316" s="106" t="str">
        <f t="shared" si="4"/>
        <v/>
      </c>
      <c r="I316" s="98"/>
      <c r="J316" s="98"/>
      <c r="K316" s="46"/>
    </row>
    <row r="317" spans="1:11" x14ac:dyDescent="0.25">
      <c r="A317" s="111" t="str">
        <f>IF('Orçamento-base'!A317&gt;0,'Orçamento-base'!A317,"")</f>
        <v/>
      </c>
      <c r="B317" s="111" t="str">
        <f>'Orçamento-base'!B317</f>
        <v/>
      </c>
      <c r="C317" s="111" t="str">
        <f>IF('Orçamento-base'!C317&gt;0,'Orçamento-base'!C317,"")</f>
        <v/>
      </c>
      <c r="D317" s="127" t="str">
        <f>IF('Orçamento-base'!G317&gt;0,'Orçamento-base'!G317,"")</f>
        <v/>
      </c>
      <c r="E317" s="124" t="str">
        <f>IF('Orçamento-base'!H317&gt;0,'Orçamento-base'!H317,"")</f>
        <v/>
      </c>
      <c r="F317" s="106" t="str">
        <f>IF('Orçamento-base'!I317&gt;0,'Orçamento-base'!I317,"")</f>
        <v/>
      </c>
      <c r="G317" s="114"/>
      <c r="H317" s="106" t="str">
        <f t="shared" si="4"/>
        <v/>
      </c>
      <c r="I317" s="98"/>
      <c r="J317" s="98"/>
      <c r="K317" s="46"/>
    </row>
    <row r="318" spans="1:11" x14ac:dyDescent="0.25">
      <c r="A318" s="111" t="str">
        <f>IF('Orçamento-base'!A318&gt;0,'Orçamento-base'!A318,"")</f>
        <v/>
      </c>
      <c r="B318" s="111" t="str">
        <f>'Orçamento-base'!B318</f>
        <v/>
      </c>
      <c r="C318" s="111" t="str">
        <f>IF('Orçamento-base'!C318&gt;0,'Orçamento-base'!C318,"")</f>
        <v/>
      </c>
      <c r="D318" s="127" t="str">
        <f>IF('Orçamento-base'!G318&gt;0,'Orçamento-base'!G318,"")</f>
        <v/>
      </c>
      <c r="E318" s="124" t="str">
        <f>IF('Orçamento-base'!H318&gt;0,'Orçamento-base'!H318,"")</f>
        <v/>
      </c>
      <c r="F318" s="106" t="str">
        <f>IF('Orçamento-base'!I318&gt;0,'Orçamento-base'!I318,"")</f>
        <v/>
      </c>
      <c r="G318" s="114"/>
      <c r="H318" s="106" t="str">
        <f t="shared" si="4"/>
        <v/>
      </c>
      <c r="I318" s="98"/>
      <c r="J318" s="98"/>
      <c r="K318" s="46"/>
    </row>
    <row r="319" spans="1:11" x14ac:dyDescent="0.25">
      <c r="A319" s="111" t="str">
        <f>IF('Orçamento-base'!A319&gt;0,'Orçamento-base'!A319,"")</f>
        <v/>
      </c>
      <c r="B319" s="111" t="str">
        <f>'Orçamento-base'!B319</f>
        <v/>
      </c>
      <c r="C319" s="111" t="str">
        <f>IF('Orçamento-base'!C319&gt;0,'Orçamento-base'!C319,"")</f>
        <v/>
      </c>
      <c r="D319" s="127" t="str">
        <f>IF('Orçamento-base'!G319&gt;0,'Orçamento-base'!G319,"")</f>
        <v/>
      </c>
      <c r="E319" s="124" t="str">
        <f>IF('Orçamento-base'!H319&gt;0,'Orçamento-base'!H319,"")</f>
        <v/>
      </c>
      <c r="F319" s="106" t="str">
        <f>IF('Orçamento-base'!I319&gt;0,'Orçamento-base'!I319,"")</f>
        <v/>
      </c>
      <c r="G319" s="114"/>
      <c r="H319" s="106" t="str">
        <f t="shared" si="4"/>
        <v/>
      </c>
      <c r="I319" s="98"/>
      <c r="J319" s="98"/>
      <c r="K319" s="46"/>
    </row>
    <row r="320" spans="1:11" x14ac:dyDescent="0.25">
      <c r="A320" s="111" t="str">
        <f>IF('Orçamento-base'!A320&gt;0,'Orçamento-base'!A320,"")</f>
        <v/>
      </c>
      <c r="B320" s="111" t="str">
        <f>'Orçamento-base'!B320</f>
        <v/>
      </c>
      <c r="C320" s="111" t="str">
        <f>IF('Orçamento-base'!C320&gt;0,'Orçamento-base'!C320,"")</f>
        <v/>
      </c>
      <c r="D320" s="127" t="str">
        <f>IF('Orçamento-base'!G320&gt;0,'Orçamento-base'!G320,"")</f>
        <v/>
      </c>
      <c r="E320" s="124" t="str">
        <f>IF('Orçamento-base'!H320&gt;0,'Orçamento-base'!H320,"")</f>
        <v/>
      </c>
      <c r="F320" s="106" t="str">
        <f>IF('Orçamento-base'!I320&gt;0,'Orçamento-base'!I320,"")</f>
        <v/>
      </c>
      <c r="G320" s="114"/>
      <c r="H320" s="106" t="str">
        <f t="shared" si="4"/>
        <v/>
      </c>
      <c r="I320" s="98"/>
      <c r="J320" s="98"/>
      <c r="K320" s="46"/>
    </row>
    <row r="321" spans="1:11" x14ac:dyDescent="0.25">
      <c r="A321" s="111" t="str">
        <f>IF('Orçamento-base'!A321&gt;0,'Orçamento-base'!A321,"")</f>
        <v/>
      </c>
      <c r="B321" s="111" t="str">
        <f>'Orçamento-base'!B321</f>
        <v/>
      </c>
      <c r="C321" s="111" t="str">
        <f>IF('Orçamento-base'!C321&gt;0,'Orçamento-base'!C321,"")</f>
        <v/>
      </c>
      <c r="D321" s="127" t="str">
        <f>IF('Orçamento-base'!G321&gt;0,'Orçamento-base'!G321,"")</f>
        <v/>
      </c>
      <c r="E321" s="124" t="str">
        <f>IF('Orçamento-base'!H321&gt;0,'Orçamento-base'!H321,"")</f>
        <v/>
      </c>
      <c r="F321" s="106" t="str">
        <f>IF('Orçamento-base'!I321&gt;0,'Orçamento-base'!I321,"")</f>
        <v/>
      </c>
      <c r="G321" s="114"/>
      <c r="H321" s="106" t="str">
        <f t="shared" si="4"/>
        <v/>
      </c>
      <c r="I321" s="98"/>
      <c r="J321" s="98"/>
      <c r="K321" s="46"/>
    </row>
    <row r="322" spans="1:11" x14ac:dyDescent="0.25">
      <c r="A322" s="111" t="str">
        <f>IF('Orçamento-base'!A322&gt;0,'Orçamento-base'!A322,"")</f>
        <v/>
      </c>
      <c r="B322" s="111" t="str">
        <f>'Orçamento-base'!B322</f>
        <v/>
      </c>
      <c r="C322" s="111" t="str">
        <f>IF('Orçamento-base'!C322&gt;0,'Orçamento-base'!C322,"")</f>
        <v/>
      </c>
      <c r="D322" s="127" t="str">
        <f>IF('Orçamento-base'!G322&gt;0,'Orçamento-base'!G322,"")</f>
        <v/>
      </c>
      <c r="E322" s="124" t="str">
        <f>IF('Orçamento-base'!H322&gt;0,'Orçamento-base'!H322,"")</f>
        <v/>
      </c>
      <c r="F322" s="106" t="str">
        <f>IF('Orçamento-base'!I322&gt;0,'Orçamento-base'!I322,"")</f>
        <v/>
      </c>
      <c r="G322" s="114"/>
      <c r="H322" s="106" t="str">
        <f t="shared" si="4"/>
        <v/>
      </c>
      <c r="I322" s="98"/>
      <c r="J322" s="98"/>
      <c r="K322" s="46"/>
    </row>
    <row r="323" spans="1:11" x14ac:dyDescent="0.25">
      <c r="A323" s="111" t="str">
        <f>IF('Orçamento-base'!A323&gt;0,'Orçamento-base'!A323,"")</f>
        <v/>
      </c>
      <c r="B323" s="111" t="str">
        <f>'Orçamento-base'!B323</f>
        <v/>
      </c>
      <c r="C323" s="111" t="str">
        <f>IF('Orçamento-base'!C323&gt;0,'Orçamento-base'!C323,"")</f>
        <v/>
      </c>
      <c r="D323" s="127" t="str">
        <f>IF('Orçamento-base'!G323&gt;0,'Orçamento-base'!G323,"")</f>
        <v/>
      </c>
      <c r="E323" s="124" t="str">
        <f>IF('Orçamento-base'!H323&gt;0,'Orçamento-base'!H323,"")</f>
        <v/>
      </c>
      <c r="F323" s="106" t="str">
        <f>IF('Orçamento-base'!I323&gt;0,'Orçamento-base'!I323,"")</f>
        <v/>
      </c>
      <c r="G323" s="114"/>
      <c r="H323" s="106" t="str">
        <f t="shared" si="4"/>
        <v/>
      </c>
      <c r="I323" s="98"/>
      <c r="J323" s="98"/>
      <c r="K323" s="46"/>
    </row>
    <row r="324" spans="1:11" x14ac:dyDescent="0.25">
      <c r="A324" s="111" t="str">
        <f>IF('Orçamento-base'!A324&gt;0,'Orçamento-base'!A324,"")</f>
        <v/>
      </c>
      <c r="B324" s="111" t="str">
        <f>'Orçamento-base'!B324</f>
        <v/>
      </c>
      <c r="C324" s="111" t="str">
        <f>IF('Orçamento-base'!C324&gt;0,'Orçamento-base'!C324,"")</f>
        <v/>
      </c>
      <c r="D324" s="127" t="str">
        <f>IF('Orçamento-base'!G324&gt;0,'Orçamento-base'!G324,"")</f>
        <v/>
      </c>
      <c r="E324" s="124" t="str">
        <f>IF('Orçamento-base'!H324&gt;0,'Orçamento-base'!H324,"")</f>
        <v/>
      </c>
      <c r="F324" s="106" t="str">
        <f>IF('Orçamento-base'!I324&gt;0,'Orçamento-base'!I324,"")</f>
        <v/>
      </c>
      <c r="G324" s="114"/>
      <c r="H324" s="106" t="str">
        <f t="shared" si="4"/>
        <v/>
      </c>
      <c r="I324" s="98"/>
      <c r="J324" s="98"/>
      <c r="K324" s="46"/>
    </row>
    <row r="325" spans="1:11" x14ac:dyDescent="0.25">
      <c r="A325" s="111" t="str">
        <f>IF('Orçamento-base'!A325&gt;0,'Orçamento-base'!A325,"")</f>
        <v/>
      </c>
      <c r="B325" s="111" t="str">
        <f>'Orçamento-base'!B325</f>
        <v/>
      </c>
      <c r="C325" s="111" t="str">
        <f>IF('Orçamento-base'!C325&gt;0,'Orçamento-base'!C325,"")</f>
        <v/>
      </c>
      <c r="D325" s="127" t="str">
        <f>IF('Orçamento-base'!G325&gt;0,'Orçamento-base'!G325,"")</f>
        <v/>
      </c>
      <c r="E325" s="124" t="str">
        <f>IF('Orçamento-base'!H325&gt;0,'Orçamento-base'!H325,"")</f>
        <v/>
      </c>
      <c r="F325" s="106" t="str">
        <f>IF('Orçamento-base'!I325&gt;0,'Orçamento-base'!I325,"")</f>
        <v/>
      </c>
      <c r="G325" s="114"/>
      <c r="H325" s="106" t="str">
        <f t="shared" si="4"/>
        <v/>
      </c>
      <c r="I325" s="98"/>
      <c r="J325" s="98"/>
      <c r="K325" s="46"/>
    </row>
    <row r="326" spans="1:11" x14ac:dyDescent="0.25">
      <c r="A326" s="111" t="str">
        <f>IF('Orçamento-base'!A326&gt;0,'Orçamento-base'!A326,"")</f>
        <v/>
      </c>
      <c r="B326" s="111" t="str">
        <f>'Orçamento-base'!B326</f>
        <v/>
      </c>
      <c r="C326" s="111" t="str">
        <f>IF('Orçamento-base'!C326&gt;0,'Orçamento-base'!C326,"")</f>
        <v/>
      </c>
      <c r="D326" s="127" t="str">
        <f>IF('Orçamento-base'!G326&gt;0,'Orçamento-base'!G326,"")</f>
        <v/>
      </c>
      <c r="E326" s="124" t="str">
        <f>IF('Orçamento-base'!H326&gt;0,'Orçamento-base'!H326,"")</f>
        <v/>
      </c>
      <c r="F326" s="106" t="str">
        <f>IF('Orçamento-base'!I326&gt;0,'Orçamento-base'!I326,"")</f>
        <v/>
      </c>
      <c r="G326" s="114"/>
      <c r="H326" s="106" t="str">
        <f t="shared" si="4"/>
        <v/>
      </c>
      <c r="I326" s="98"/>
      <c r="J326" s="98"/>
      <c r="K326" s="46"/>
    </row>
    <row r="327" spans="1:11" x14ac:dyDescent="0.25">
      <c r="A327" s="111" t="str">
        <f>IF('Orçamento-base'!A327&gt;0,'Orçamento-base'!A327,"")</f>
        <v/>
      </c>
      <c r="B327" s="111" t="str">
        <f>'Orçamento-base'!B327</f>
        <v/>
      </c>
      <c r="C327" s="111" t="str">
        <f>IF('Orçamento-base'!C327&gt;0,'Orçamento-base'!C327,"")</f>
        <v/>
      </c>
      <c r="D327" s="127" t="str">
        <f>IF('Orçamento-base'!G327&gt;0,'Orçamento-base'!G327,"")</f>
        <v/>
      </c>
      <c r="E327" s="124" t="str">
        <f>IF('Orçamento-base'!H327&gt;0,'Orçamento-base'!H327,"")</f>
        <v/>
      </c>
      <c r="F327" s="106" t="str">
        <f>IF('Orçamento-base'!I327&gt;0,'Orçamento-base'!I327,"")</f>
        <v/>
      </c>
      <c r="G327" s="114"/>
      <c r="H327" s="106" t="str">
        <f t="shared" si="4"/>
        <v/>
      </c>
      <c r="I327" s="98"/>
      <c r="J327" s="98"/>
      <c r="K327" s="46"/>
    </row>
    <row r="328" spans="1:11" x14ac:dyDescent="0.25">
      <c r="A328" s="111" t="str">
        <f>IF('Orçamento-base'!A328&gt;0,'Orçamento-base'!A328,"")</f>
        <v/>
      </c>
      <c r="B328" s="111" t="str">
        <f>'Orçamento-base'!B328</f>
        <v/>
      </c>
      <c r="C328" s="111" t="str">
        <f>IF('Orçamento-base'!C328&gt;0,'Orçamento-base'!C328,"")</f>
        <v/>
      </c>
      <c r="D328" s="127" t="str">
        <f>IF('Orçamento-base'!G328&gt;0,'Orçamento-base'!G328,"")</f>
        <v/>
      </c>
      <c r="E328" s="124" t="str">
        <f>IF('Orçamento-base'!H328&gt;0,'Orçamento-base'!H328,"")</f>
        <v/>
      </c>
      <c r="F328" s="106" t="str">
        <f>IF('Orçamento-base'!I328&gt;0,'Orçamento-base'!I328,"")</f>
        <v/>
      </c>
      <c r="G328" s="114"/>
      <c r="H328" s="106" t="str">
        <f t="shared" si="4"/>
        <v/>
      </c>
      <c r="I328" s="98"/>
      <c r="J328" s="98"/>
      <c r="K328" s="46"/>
    </row>
    <row r="329" spans="1:11" x14ac:dyDescent="0.25">
      <c r="A329" s="111" t="str">
        <f>IF('Orçamento-base'!A329&gt;0,'Orçamento-base'!A329,"")</f>
        <v/>
      </c>
      <c r="B329" s="111" t="str">
        <f>'Orçamento-base'!B329</f>
        <v/>
      </c>
      <c r="C329" s="111" t="str">
        <f>IF('Orçamento-base'!C329&gt;0,'Orçamento-base'!C329,"")</f>
        <v/>
      </c>
      <c r="D329" s="127" t="str">
        <f>IF('Orçamento-base'!G329&gt;0,'Orçamento-base'!G329,"")</f>
        <v/>
      </c>
      <c r="E329" s="124" t="str">
        <f>IF('Orçamento-base'!H329&gt;0,'Orçamento-base'!H329,"")</f>
        <v/>
      </c>
      <c r="F329" s="106" t="str">
        <f>IF('Orçamento-base'!I329&gt;0,'Orçamento-base'!I329,"")</f>
        <v/>
      </c>
      <c r="G329" s="114"/>
      <c r="H329" s="106" t="str">
        <f t="shared" si="4"/>
        <v/>
      </c>
      <c r="I329" s="98"/>
      <c r="J329" s="98"/>
      <c r="K329" s="46"/>
    </row>
    <row r="330" spans="1:11" x14ac:dyDescent="0.25">
      <c r="A330" s="111" t="str">
        <f>IF('Orçamento-base'!A330&gt;0,'Orçamento-base'!A330,"")</f>
        <v/>
      </c>
      <c r="B330" s="111" t="str">
        <f>'Orçamento-base'!B330</f>
        <v/>
      </c>
      <c r="C330" s="111" t="str">
        <f>IF('Orçamento-base'!C330&gt;0,'Orçamento-base'!C330,"")</f>
        <v/>
      </c>
      <c r="D330" s="127" t="str">
        <f>IF('Orçamento-base'!G330&gt;0,'Orçamento-base'!G330,"")</f>
        <v/>
      </c>
      <c r="E330" s="124" t="str">
        <f>IF('Orçamento-base'!H330&gt;0,'Orçamento-base'!H330,"")</f>
        <v/>
      </c>
      <c r="F330" s="106" t="str">
        <f>IF('Orçamento-base'!I330&gt;0,'Orçamento-base'!I330,"")</f>
        <v/>
      </c>
      <c r="G330" s="114"/>
      <c r="H330" s="106" t="str">
        <f t="shared" si="4"/>
        <v/>
      </c>
      <c r="I330" s="98"/>
      <c r="J330" s="98"/>
      <c r="K330" s="46"/>
    </row>
    <row r="331" spans="1:11" x14ac:dyDescent="0.25">
      <c r="A331" s="111" t="str">
        <f>IF('Orçamento-base'!A331&gt;0,'Orçamento-base'!A331,"")</f>
        <v/>
      </c>
      <c r="B331" s="111" t="str">
        <f>'Orçamento-base'!B331</f>
        <v/>
      </c>
      <c r="C331" s="111" t="str">
        <f>IF('Orçamento-base'!C331&gt;0,'Orçamento-base'!C331,"")</f>
        <v/>
      </c>
      <c r="D331" s="127" t="str">
        <f>IF('Orçamento-base'!G331&gt;0,'Orçamento-base'!G331,"")</f>
        <v/>
      </c>
      <c r="E331" s="124" t="str">
        <f>IF('Orçamento-base'!H331&gt;0,'Orçamento-base'!H331,"")</f>
        <v/>
      </c>
      <c r="F331" s="106" t="str">
        <f>IF('Orçamento-base'!I331&gt;0,'Orçamento-base'!I331,"")</f>
        <v/>
      </c>
      <c r="G331" s="114"/>
      <c r="H331" s="106" t="str">
        <f t="shared" si="4"/>
        <v/>
      </c>
      <c r="I331" s="98"/>
      <c r="J331" s="98"/>
      <c r="K331" s="46"/>
    </row>
    <row r="332" spans="1:11" x14ac:dyDescent="0.25">
      <c r="A332" s="111" t="str">
        <f>IF('Orçamento-base'!A332&gt;0,'Orçamento-base'!A332,"")</f>
        <v/>
      </c>
      <c r="B332" s="111" t="str">
        <f>'Orçamento-base'!B332</f>
        <v/>
      </c>
      <c r="C332" s="111" t="str">
        <f>IF('Orçamento-base'!C332&gt;0,'Orçamento-base'!C332,"")</f>
        <v/>
      </c>
      <c r="D332" s="127" t="str">
        <f>IF('Orçamento-base'!G332&gt;0,'Orçamento-base'!G332,"")</f>
        <v/>
      </c>
      <c r="E332" s="124" t="str">
        <f>IF('Orçamento-base'!H332&gt;0,'Orçamento-base'!H332,"")</f>
        <v/>
      </c>
      <c r="F332" s="106" t="str">
        <f>IF('Orçamento-base'!I332&gt;0,'Orçamento-base'!I332,"")</f>
        <v/>
      </c>
      <c r="G332" s="114"/>
      <c r="H332" s="106" t="str">
        <f t="shared" si="4"/>
        <v/>
      </c>
      <c r="I332" s="98"/>
      <c r="J332" s="98"/>
      <c r="K332" s="46"/>
    </row>
    <row r="333" spans="1:11" x14ac:dyDescent="0.25">
      <c r="A333" s="111" t="str">
        <f>IF('Orçamento-base'!A333&gt;0,'Orçamento-base'!A333,"")</f>
        <v/>
      </c>
      <c r="B333" s="111" t="str">
        <f>'Orçamento-base'!B333</f>
        <v/>
      </c>
      <c r="C333" s="111" t="str">
        <f>IF('Orçamento-base'!C333&gt;0,'Orçamento-base'!C333,"")</f>
        <v/>
      </c>
      <c r="D333" s="127" t="str">
        <f>IF('Orçamento-base'!G333&gt;0,'Orçamento-base'!G333,"")</f>
        <v/>
      </c>
      <c r="E333" s="124" t="str">
        <f>IF('Orçamento-base'!H333&gt;0,'Orçamento-base'!H333,"")</f>
        <v/>
      </c>
      <c r="F333" s="106" t="str">
        <f>IF('Orçamento-base'!I333&gt;0,'Orçamento-base'!I333,"")</f>
        <v/>
      </c>
      <c r="G333" s="114"/>
      <c r="H333" s="106" t="str">
        <f t="shared" si="4"/>
        <v/>
      </c>
      <c r="I333" s="98"/>
      <c r="J333" s="98"/>
      <c r="K333" s="46"/>
    </row>
    <row r="334" spans="1:11" x14ac:dyDescent="0.25">
      <c r="A334" s="111" t="str">
        <f>IF('Orçamento-base'!A334&gt;0,'Orçamento-base'!A334,"")</f>
        <v/>
      </c>
      <c r="B334" s="111" t="str">
        <f>'Orçamento-base'!B334</f>
        <v/>
      </c>
      <c r="C334" s="111" t="str">
        <f>IF('Orçamento-base'!C334&gt;0,'Orçamento-base'!C334,"")</f>
        <v/>
      </c>
      <c r="D334" s="127" t="str">
        <f>IF('Orçamento-base'!G334&gt;0,'Orçamento-base'!G334,"")</f>
        <v/>
      </c>
      <c r="E334" s="124" t="str">
        <f>IF('Orçamento-base'!H334&gt;0,'Orçamento-base'!H334,"")</f>
        <v/>
      </c>
      <c r="F334" s="106" t="str">
        <f>IF('Orçamento-base'!I334&gt;0,'Orçamento-base'!I334,"")</f>
        <v/>
      </c>
      <c r="G334" s="114"/>
      <c r="H334" s="106" t="str">
        <f t="shared" ref="H334:H347" si="5">IFERROR(IF(E334*G334&lt;&gt;0,ROUND(ROUND(E334,4)*ROUND(G334,4),2),""),"")</f>
        <v/>
      </c>
      <c r="I334" s="98"/>
      <c r="J334" s="98"/>
      <c r="K334" s="46"/>
    </row>
    <row r="335" spans="1:11" x14ac:dyDescent="0.25">
      <c r="A335" s="111" t="str">
        <f>IF('Orçamento-base'!A335&gt;0,'Orçamento-base'!A335,"")</f>
        <v/>
      </c>
      <c r="B335" s="111" t="str">
        <f>'Orçamento-base'!B335</f>
        <v/>
      </c>
      <c r="C335" s="111" t="str">
        <f>IF('Orçamento-base'!C335&gt;0,'Orçamento-base'!C335,"")</f>
        <v/>
      </c>
      <c r="D335" s="127" t="str">
        <f>IF('Orçamento-base'!G335&gt;0,'Orçamento-base'!G335,"")</f>
        <v/>
      </c>
      <c r="E335" s="124" t="str">
        <f>IF('Orçamento-base'!H335&gt;0,'Orçamento-base'!H335,"")</f>
        <v/>
      </c>
      <c r="F335" s="106" t="str">
        <f>IF('Orçamento-base'!I335&gt;0,'Orçamento-base'!I335,"")</f>
        <v/>
      </c>
      <c r="G335" s="114"/>
      <c r="H335" s="106" t="str">
        <f t="shared" si="5"/>
        <v/>
      </c>
      <c r="I335" s="98"/>
      <c r="J335" s="98"/>
      <c r="K335" s="46"/>
    </row>
    <row r="336" spans="1:11" x14ac:dyDescent="0.25">
      <c r="A336" s="111" t="str">
        <f>IF('Orçamento-base'!A336&gt;0,'Orçamento-base'!A336,"")</f>
        <v/>
      </c>
      <c r="B336" s="111" t="str">
        <f>'Orçamento-base'!B336</f>
        <v/>
      </c>
      <c r="C336" s="111" t="str">
        <f>IF('Orçamento-base'!C336&gt;0,'Orçamento-base'!C336,"")</f>
        <v/>
      </c>
      <c r="D336" s="127" t="str">
        <f>IF('Orçamento-base'!G336&gt;0,'Orçamento-base'!G336,"")</f>
        <v/>
      </c>
      <c r="E336" s="124" t="str">
        <f>IF('Orçamento-base'!H336&gt;0,'Orçamento-base'!H336,"")</f>
        <v/>
      </c>
      <c r="F336" s="106" t="str">
        <f>IF('Orçamento-base'!I336&gt;0,'Orçamento-base'!I336,"")</f>
        <v/>
      </c>
      <c r="G336" s="114"/>
      <c r="H336" s="106" t="str">
        <f t="shared" si="5"/>
        <v/>
      </c>
      <c r="I336" s="98"/>
      <c r="J336" s="98"/>
      <c r="K336" s="46"/>
    </row>
    <row r="337" spans="1:11" x14ac:dyDescent="0.25">
      <c r="A337" s="111" t="str">
        <f>IF('Orçamento-base'!A337&gt;0,'Orçamento-base'!A337,"")</f>
        <v/>
      </c>
      <c r="B337" s="111" t="str">
        <f>'Orçamento-base'!B337</f>
        <v/>
      </c>
      <c r="C337" s="111" t="str">
        <f>IF('Orçamento-base'!C337&gt;0,'Orçamento-base'!C337,"")</f>
        <v/>
      </c>
      <c r="D337" s="127" t="str">
        <f>IF('Orçamento-base'!G337&gt;0,'Orçamento-base'!G337,"")</f>
        <v/>
      </c>
      <c r="E337" s="124" t="str">
        <f>IF('Orçamento-base'!H337&gt;0,'Orçamento-base'!H337,"")</f>
        <v/>
      </c>
      <c r="F337" s="106" t="str">
        <f>IF('Orçamento-base'!I337&gt;0,'Orçamento-base'!I337,"")</f>
        <v/>
      </c>
      <c r="G337" s="114"/>
      <c r="H337" s="106" t="str">
        <f t="shared" si="5"/>
        <v/>
      </c>
      <c r="I337" s="98"/>
      <c r="J337" s="98"/>
      <c r="K337" s="46"/>
    </row>
    <row r="338" spans="1:11" x14ac:dyDescent="0.25">
      <c r="A338" s="111" t="str">
        <f>IF('Orçamento-base'!A338&gt;0,'Orçamento-base'!A338,"")</f>
        <v/>
      </c>
      <c r="B338" s="111" t="str">
        <f>'Orçamento-base'!B338</f>
        <v/>
      </c>
      <c r="C338" s="111" t="str">
        <f>IF('Orçamento-base'!C338&gt;0,'Orçamento-base'!C338,"")</f>
        <v/>
      </c>
      <c r="D338" s="127" t="str">
        <f>IF('Orçamento-base'!G338&gt;0,'Orçamento-base'!G338,"")</f>
        <v/>
      </c>
      <c r="E338" s="124" t="str">
        <f>IF('Orçamento-base'!H338&gt;0,'Orçamento-base'!H338,"")</f>
        <v/>
      </c>
      <c r="F338" s="106" t="str">
        <f>IF('Orçamento-base'!I338&gt;0,'Orçamento-base'!I338,"")</f>
        <v/>
      </c>
      <c r="G338" s="114"/>
      <c r="H338" s="106" t="str">
        <f t="shared" si="5"/>
        <v/>
      </c>
      <c r="I338" s="98"/>
      <c r="J338" s="98"/>
      <c r="K338" s="46"/>
    </row>
    <row r="339" spans="1:11" x14ac:dyDescent="0.25">
      <c r="A339" s="111" t="str">
        <f>IF('Orçamento-base'!A339&gt;0,'Orçamento-base'!A339,"")</f>
        <v/>
      </c>
      <c r="B339" s="111" t="str">
        <f>'Orçamento-base'!B339</f>
        <v/>
      </c>
      <c r="C339" s="111" t="str">
        <f>IF('Orçamento-base'!C339&gt;0,'Orçamento-base'!C339,"")</f>
        <v/>
      </c>
      <c r="D339" s="127" t="str">
        <f>IF('Orçamento-base'!G339&gt;0,'Orçamento-base'!G339,"")</f>
        <v/>
      </c>
      <c r="E339" s="124" t="str">
        <f>IF('Orçamento-base'!H339&gt;0,'Orçamento-base'!H339,"")</f>
        <v/>
      </c>
      <c r="F339" s="106" t="str">
        <f>IF('Orçamento-base'!I339&gt;0,'Orçamento-base'!I339,"")</f>
        <v/>
      </c>
      <c r="G339" s="114"/>
      <c r="H339" s="106" t="str">
        <f t="shared" si="5"/>
        <v/>
      </c>
      <c r="I339" s="98"/>
      <c r="J339" s="98"/>
      <c r="K339" s="46"/>
    </row>
    <row r="340" spans="1:11" x14ac:dyDescent="0.25">
      <c r="A340" s="111" t="str">
        <f>IF('Orçamento-base'!A340&gt;0,'Orçamento-base'!A340,"")</f>
        <v/>
      </c>
      <c r="B340" s="111" t="str">
        <f>'Orçamento-base'!B340</f>
        <v/>
      </c>
      <c r="C340" s="111" t="str">
        <f>IF('Orçamento-base'!C340&gt;0,'Orçamento-base'!C340,"")</f>
        <v/>
      </c>
      <c r="D340" s="127" t="str">
        <f>IF('Orçamento-base'!G340&gt;0,'Orçamento-base'!G340,"")</f>
        <v/>
      </c>
      <c r="E340" s="124" t="str">
        <f>IF('Orçamento-base'!H340&gt;0,'Orçamento-base'!H340,"")</f>
        <v/>
      </c>
      <c r="F340" s="106" t="str">
        <f>IF('Orçamento-base'!I340&gt;0,'Orçamento-base'!I340,"")</f>
        <v/>
      </c>
      <c r="G340" s="114"/>
      <c r="H340" s="106" t="str">
        <f t="shared" si="5"/>
        <v/>
      </c>
      <c r="I340" s="98"/>
      <c r="J340" s="98"/>
      <c r="K340" s="46"/>
    </row>
    <row r="341" spans="1:11" x14ac:dyDescent="0.25">
      <c r="A341" s="111" t="str">
        <f>IF('Orçamento-base'!A341&gt;0,'Orçamento-base'!A341,"")</f>
        <v/>
      </c>
      <c r="B341" s="111" t="str">
        <f>'Orçamento-base'!B341</f>
        <v/>
      </c>
      <c r="C341" s="111" t="str">
        <f>IF('Orçamento-base'!C341&gt;0,'Orçamento-base'!C341,"")</f>
        <v/>
      </c>
      <c r="D341" s="127" t="str">
        <f>IF('Orçamento-base'!G341&gt;0,'Orçamento-base'!G341,"")</f>
        <v/>
      </c>
      <c r="E341" s="124" t="str">
        <f>IF('Orçamento-base'!H341&gt;0,'Orçamento-base'!H341,"")</f>
        <v/>
      </c>
      <c r="F341" s="106" t="str">
        <f>IF('Orçamento-base'!I341&gt;0,'Orçamento-base'!I341,"")</f>
        <v/>
      </c>
      <c r="G341" s="114"/>
      <c r="H341" s="106" t="str">
        <f t="shared" si="5"/>
        <v/>
      </c>
      <c r="I341" s="98"/>
      <c r="J341" s="98"/>
      <c r="K341" s="46"/>
    </row>
    <row r="342" spans="1:11" x14ac:dyDescent="0.25">
      <c r="A342" s="111" t="str">
        <f>IF('Orçamento-base'!A342&gt;0,'Orçamento-base'!A342,"")</f>
        <v/>
      </c>
      <c r="B342" s="111" t="str">
        <f>'Orçamento-base'!B342</f>
        <v/>
      </c>
      <c r="C342" s="111" t="str">
        <f>IF('Orçamento-base'!C342&gt;0,'Orçamento-base'!C342,"")</f>
        <v/>
      </c>
      <c r="D342" s="127" t="str">
        <f>IF('Orçamento-base'!G342&gt;0,'Orçamento-base'!G342,"")</f>
        <v/>
      </c>
      <c r="E342" s="124" t="str">
        <f>IF('Orçamento-base'!H342&gt;0,'Orçamento-base'!H342,"")</f>
        <v/>
      </c>
      <c r="F342" s="106" t="str">
        <f>IF('Orçamento-base'!I342&gt;0,'Orçamento-base'!I342,"")</f>
        <v/>
      </c>
      <c r="G342" s="114"/>
      <c r="H342" s="106" t="str">
        <f t="shared" si="5"/>
        <v/>
      </c>
      <c r="I342" s="98"/>
      <c r="J342" s="98"/>
      <c r="K342" s="46"/>
    </row>
    <row r="343" spans="1:11" x14ac:dyDescent="0.25">
      <c r="A343" s="111" t="str">
        <f>IF('Orçamento-base'!A343&gt;0,'Orçamento-base'!A343,"")</f>
        <v/>
      </c>
      <c r="B343" s="111" t="str">
        <f>'Orçamento-base'!B343</f>
        <v/>
      </c>
      <c r="C343" s="111" t="str">
        <f>IF('Orçamento-base'!C343&gt;0,'Orçamento-base'!C343,"")</f>
        <v/>
      </c>
      <c r="D343" s="127" t="str">
        <f>IF('Orçamento-base'!G343&gt;0,'Orçamento-base'!G343,"")</f>
        <v/>
      </c>
      <c r="E343" s="124" t="str">
        <f>IF('Orçamento-base'!H343&gt;0,'Orçamento-base'!H343,"")</f>
        <v/>
      </c>
      <c r="F343" s="106" t="str">
        <f>IF('Orçamento-base'!I343&gt;0,'Orçamento-base'!I343,"")</f>
        <v/>
      </c>
      <c r="G343" s="114"/>
      <c r="H343" s="106" t="str">
        <f t="shared" si="5"/>
        <v/>
      </c>
      <c r="I343" s="98"/>
      <c r="J343" s="98"/>
      <c r="K343" s="46"/>
    </row>
    <row r="344" spans="1:11" x14ac:dyDescent="0.25">
      <c r="A344" s="111" t="str">
        <f>IF('Orçamento-base'!A344&gt;0,'Orçamento-base'!A344,"")</f>
        <v/>
      </c>
      <c r="B344" s="111" t="str">
        <f>'Orçamento-base'!B344</f>
        <v/>
      </c>
      <c r="C344" s="111" t="str">
        <f>IF('Orçamento-base'!C344&gt;0,'Orçamento-base'!C344,"")</f>
        <v/>
      </c>
      <c r="D344" s="127" t="str">
        <f>IF('Orçamento-base'!G344&gt;0,'Orçamento-base'!G344,"")</f>
        <v/>
      </c>
      <c r="E344" s="124" t="str">
        <f>IF('Orçamento-base'!H344&gt;0,'Orçamento-base'!H344,"")</f>
        <v/>
      </c>
      <c r="F344" s="106" t="str">
        <f>IF('Orçamento-base'!I344&gt;0,'Orçamento-base'!I344,"")</f>
        <v/>
      </c>
      <c r="G344" s="114"/>
      <c r="H344" s="106" t="str">
        <f t="shared" si="5"/>
        <v/>
      </c>
      <c r="I344" s="98"/>
      <c r="J344" s="98"/>
      <c r="K344" s="46"/>
    </row>
    <row r="345" spans="1:11" x14ac:dyDescent="0.25">
      <c r="A345" s="111" t="str">
        <f>IF('Orçamento-base'!A345&gt;0,'Orçamento-base'!A345,"")</f>
        <v/>
      </c>
      <c r="B345" s="111" t="str">
        <f>'Orçamento-base'!B345</f>
        <v/>
      </c>
      <c r="C345" s="111" t="str">
        <f>IF('Orçamento-base'!C345&gt;0,'Orçamento-base'!C345,"")</f>
        <v/>
      </c>
      <c r="D345" s="127" t="str">
        <f>IF('Orçamento-base'!G345&gt;0,'Orçamento-base'!G345,"")</f>
        <v/>
      </c>
      <c r="E345" s="124" t="str">
        <f>IF('Orçamento-base'!H345&gt;0,'Orçamento-base'!H345,"")</f>
        <v/>
      </c>
      <c r="F345" s="106" t="str">
        <f>IF('Orçamento-base'!I345&gt;0,'Orçamento-base'!I345,"")</f>
        <v/>
      </c>
      <c r="G345" s="114"/>
      <c r="H345" s="106" t="str">
        <f t="shared" si="5"/>
        <v/>
      </c>
      <c r="I345" s="98"/>
      <c r="J345" s="98"/>
      <c r="K345" s="46"/>
    </row>
    <row r="346" spans="1:11" x14ac:dyDescent="0.25">
      <c r="A346" s="111" t="str">
        <f>IF('Orçamento-base'!A346&gt;0,'Orçamento-base'!A346,"")</f>
        <v/>
      </c>
      <c r="B346" s="111" t="str">
        <f>'Orçamento-base'!B346</f>
        <v/>
      </c>
      <c r="C346" s="111" t="str">
        <f>IF('Orçamento-base'!C346&gt;0,'Orçamento-base'!C346,"")</f>
        <v/>
      </c>
      <c r="D346" s="127" t="str">
        <f>IF('Orçamento-base'!G346&gt;0,'Orçamento-base'!G346,"")</f>
        <v/>
      </c>
      <c r="E346" s="124" t="str">
        <f>IF('Orçamento-base'!H346&gt;0,'Orçamento-base'!H346,"")</f>
        <v/>
      </c>
      <c r="F346" s="106" t="str">
        <f>IF('Orçamento-base'!I346&gt;0,'Orçamento-base'!I346,"")</f>
        <v/>
      </c>
      <c r="G346" s="114"/>
      <c r="H346" s="106" t="str">
        <f t="shared" si="5"/>
        <v/>
      </c>
      <c r="I346" s="98"/>
      <c r="J346" s="98"/>
      <c r="K346" s="46"/>
    </row>
    <row r="347" spans="1:11" x14ac:dyDescent="0.25">
      <c r="A347" s="111" t="str">
        <f>IF('Orçamento-base'!A347&gt;0,'Orçamento-base'!A347,"")</f>
        <v/>
      </c>
      <c r="B347" s="111" t="str">
        <f>'Orçamento-base'!B347</f>
        <v/>
      </c>
      <c r="C347" s="111" t="str">
        <f>IF('Orçamento-base'!C347&gt;0,'Orçamento-base'!C347,"")</f>
        <v/>
      </c>
      <c r="D347" s="127" t="str">
        <f>IF('Orçamento-base'!G347&gt;0,'Orçamento-base'!G347,"")</f>
        <v/>
      </c>
      <c r="E347" s="124" t="str">
        <f>IF('Orçamento-base'!H347&gt;0,'Orçamento-base'!H347,"")</f>
        <v/>
      </c>
      <c r="F347" s="106" t="str">
        <f>IF('Orçamento-base'!I347&gt;0,'Orçamento-base'!I347,"")</f>
        <v/>
      </c>
      <c r="G347" s="114"/>
      <c r="H347" s="106" t="str">
        <f t="shared" si="5"/>
        <v/>
      </c>
      <c r="I347" s="98"/>
      <c r="J347" s="98"/>
      <c r="K347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2026-03-06T12:50:18Z</cp:lastPrinted>
  <dcterms:created xsi:type="dcterms:W3CDTF">2014-12-09T12:52:40Z</dcterms:created>
  <dcterms:modified xsi:type="dcterms:W3CDTF">2026-06-08T16:43:03Z</dcterms:modified>
</cp:coreProperties>
</file>