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2A4D60F0-79D7-42DF-8166-D3DD2542A19B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9" i="3" l="1"/>
  <c r="B519" i="3" s="1"/>
  <c r="O519" i="3"/>
  <c r="Q519" i="3"/>
  <c r="K520" i="3"/>
  <c r="B520" i="3" s="1"/>
  <c r="O520" i="3"/>
  <c r="Q520" i="3"/>
  <c r="K521" i="3"/>
  <c r="B521" i="3" s="1"/>
  <c r="O521" i="3"/>
  <c r="Q521" i="3"/>
  <c r="K522" i="3"/>
  <c r="B522" i="3" s="1"/>
  <c r="O522" i="3"/>
  <c r="Q522" i="3"/>
  <c r="K523" i="3"/>
  <c r="B523" i="3" s="1"/>
  <c r="O523" i="3"/>
  <c r="Q523" i="3"/>
  <c r="K524" i="3"/>
  <c r="B524" i="3" s="1"/>
  <c r="O524" i="3"/>
  <c r="Q524" i="3"/>
  <c r="K525" i="3"/>
  <c r="B525" i="3" s="1"/>
  <c r="O525" i="3"/>
  <c r="Q525" i="3"/>
  <c r="K526" i="3"/>
  <c r="B526" i="3" s="1"/>
  <c r="O526" i="3"/>
  <c r="Q526" i="3"/>
  <c r="K527" i="3"/>
  <c r="B527" i="3" s="1"/>
  <c r="O527" i="3"/>
  <c r="Q527" i="3"/>
  <c r="K528" i="3"/>
  <c r="B528" i="3" s="1"/>
  <c r="O528" i="3"/>
  <c r="Q528" i="3"/>
  <c r="K529" i="3"/>
  <c r="B529" i="3" s="1"/>
  <c r="O529" i="3"/>
  <c r="Q529" i="3"/>
  <c r="K530" i="3"/>
  <c r="B530" i="3" s="1"/>
  <c r="O530" i="3"/>
  <c r="Q530" i="3"/>
  <c r="K531" i="3"/>
  <c r="B531" i="3" s="1"/>
  <c r="O531" i="3"/>
  <c r="Q531" i="3"/>
  <c r="K532" i="3"/>
  <c r="B532" i="3" s="1"/>
  <c r="O532" i="3"/>
  <c r="Q532" i="3"/>
  <c r="K533" i="3"/>
  <c r="B533" i="3" s="1"/>
  <c r="O533" i="3"/>
  <c r="Q533" i="3"/>
  <c r="K534" i="3"/>
  <c r="B534" i="3" s="1"/>
  <c r="O534" i="3"/>
  <c r="Q534" i="3"/>
  <c r="K535" i="3"/>
  <c r="B535" i="3" s="1"/>
  <c r="O535" i="3"/>
  <c r="Q535" i="3"/>
  <c r="K536" i="3"/>
  <c r="B536" i="3" s="1"/>
  <c r="O536" i="3"/>
  <c r="Q536" i="3"/>
  <c r="K537" i="3"/>
  <c r="B537" i="3" s="1"/>
  <c r="O537" i="3"/>
  <c r="Q537" i="3"/>
  <c r="K538" i="3"/>
  <c r="B538" i="3" s="1"/>
  <c r="O538" i="3"/>
  <c r="Q538" i="3"/>
  <c r="K539" i="3"/>
  <c r="B539" i="3" s="1"/>
  <c r="O539" i="3"/>
  <c r="Q539" i="3"/>
  <c r="K540" i="3"/>
  <c r="B540" i="3" s="1"/>
  <c r="O540" i="3"/>
  <c r="Q540" i="3"/>
  <c r="K541" i="3"/>
  <c r="B541" i="3" s="1"/>
  <c r="O541" i="3"/>
  <c r="Q541" i="3"/>
  <c r="K542" i="3"/>
  <c r="B542" i="3" s="1"/>
  <c r="O542" i="3"/>
  <c r="Q542" i="3"/>
  <c r="K543" i="3"/>
  <c r="B543" i="3" s="1"/>
  <c r="O543" i="3"/>
  <c r="Q543" i="3"/>
  <c r="K544" i="3"/>
  <c r="B544" i="3" s="1"/>
  <c r="O544" i="3"/>
  <c r="Q544" i="3"/>
  <c r="K545" i="3"/>
  <c r="B545" i="3" s="1"/>
  <c r="O545" i="3"/>
  <c r="Q545" i="3"/>
  <c r="K546" i="3"/>
  <c r="B546" i="3" s="1"/>
  <c r="O546" i="3"/>
  <c r="Q546" i="3"/>
  <c r="K547" i="3"/>
  <c r="B547" i="3" s="1"/>
  <c r="O547" i="3"/>
  <c r="Q547" i="3"/>
  <c r="K548" i="3"/>
  <c r="B548" i="3" s="1"/>
  <c r="O548" i="3"/>
  <c r="Q548" i="3"/>
  <c r="K549" i="3"/>
  <c r="B549" i="3" s="1"/>
  <c r="O549" i="3"/>
  <c r="Q549" i="3"/>
  <c r="K550" i="3"/>
  <c r="B550" i="3" s="1"/>
  <c r="O550" i="3"/>
  <c r="Q550" i="3"/>
  <c r="K551" i="3"/>
  <c r="B551" i="3" s="1"/>
  <c r="O551" i="3"/>
  <c r="Q551" i="3"/>
  <c r="K552" i="3"/>
  <c r="B552" i="3" s="1"/>
  <c r="O552" i="3"/>
  <c r="Q552" i="3"/>
  <c r="K553" i="3"/>
  <c r="B553" i="3" s="1"/>
  <c r="O553" i="3"/>
  <c r="Q553" i="3"/>
  <c r="K554" i="3"/>
  <c r="B554" i="3" s="1"/>
  <c r="O554" i="3"/>
  <c r="Q554" i="3"/>
  <c r="K555" i="3"/>
  <c r="B555" i="3" s="1"/>
  <c r="O555" i="3"/>
  <c r="Q555" i="3"/>
  <c r="K556" i="3"/>
  <c r="B556" i="3" s="1"/>
  <c r="O556" i="3"/>
  <c r="Q556" i="3"/>
  <c r="K557" i="3"/>
  <c r="B557" i="3" s="1"/>
  <c r="O557" i="3"/>
  <c r="Q557" i="3"/>
  <c r="K558" i="3"/>
  <c r="B558" i="3" s="1"/>
  <c r="O558" i="3"/>
  <c r="Q558" i="3"/>
  <c r="K559" i="3"/>
  <c r="B559" i="3" s="1"/>
  <c r="O559" i="3"/>
  <c r="Q559" i="3"/>
  <c r="K560" i="3"/>
  <c r="B560" i="3" s="1"/>
  <c r="O560" i="3"/>
  <c r="Q560" i="3"/>
  <c r="K561" i="3"/>
  <c r="B561" i="3" s="1"/>
  <c r="O561" i="3"/>
  <c r="Q561" i="3"/>
  <c r="K562" i="3"/>
  <c r="B562" i="3" s="1"/>
  <c r="O562" i="3"/>
  <c r="Q562" i="3"/>
  <c r="K563" i="3"/>
  <c r="B563" i="3" s="1"/>
  <c r="O563" i="3"/>
  <c r="Q563" i="3"/>
  <c r="K564" i="3"/>
  <c r="B564" i="3" s="1"/>
  <c r="O564" i="3"/>
  <c r="Q564" i="3"/>
  <c r="K565" i="3"/>
  <c r="B565" i="3" s="1"/>
  <c r="O565" i="3"/>
  <c r="Q565" i="3"/>
  <c r="K566" i="3"/>
  <c r="B566" i="3" s="1"/>
  <c r="O566" i="3"/>
  <c r="Q566" i="3"/>
  <c r="K567" i="3"/>
  <c r="B567" i="3" s="1"/>
  <c r="O567" i="3"/>
  <c r="Q567" i="3"/>
  <c r="K568" i="3"/>
  <c r="B568" i="3" s="1"/>
  <c r="O568" i="3"/>
  <c r="Q568" i="3"/>
  <c r="K569" i="3"/>
  <c r="B569" i="3" s="1"/>
  <c r="O569" i="3"/>
  <c r="Q569" i="3"/>
  <c r="K570" i="3"/>
  <c r="B570" i="3" s="1"/>
  <c r="O570" i="3"/>
  <c r="Q570" i="3"/>
  <c r="K571" i="3"/>
  <c r="B571" i="3" s="1"/>
  <c r="O571" i="3"/>
  <c r="Q571" i="3"/>
  <c r="K572" i="3"/>
  <c r="B572" i="3" s="1"/>
  <c r="O572" i="3"/>
  <c r="Q572" i="3"/>
  <c r="K573" i="3"/>
  <c r="B573" i="3" s="1"/>
  <c r="O573" i="3"/>
  <c r="Q573" i="3"/>
  <c r="K574" i="3"/>
  <c r="B574" i="3" s="1"/>
  <c r="O574" i="3"/>
  <c r="Q574" i="3"/>
  <c r="K575" i="3"/>
  <c r="B575" i="3" s="1"/>
  <c r="O575" i="3"/>
  <c r="Q575" i="3"/>
  <c r="K576" i="3"/>
  <c r="B576" i="3" s="1"/>
  <c r="O576" i="3"/>
  <c r="Q576" i="3"/>
  <c r="K577" i="3"/>
  <c r="B577" i="3" s="1"/>
  <c r="O577" i="3"/>
  <c r="Q577" i="3"/>
  <c r="K578" i="3"/>
  <c r="B578" i="3" s="1"/>
  <c r="O578" i="3"/>
  <c r="Q578" i="3"/>
  <c r="K579" i="3"/>
  <c r="B579" i="3" s="1"/>
  <c r="O579" i="3"/>
  <c r="Q579" i="3"/>
  <c r="K580" i="3"/>
  <c r="B580" i="3" s="1"/>
  <c r="O580" i="3"/>
  <c r="Q580" i="3"/>
  <c r="K581" i="3"/>
  <c r="B581" i="3" s="1"/>
  <c r="O581" i="3"/>
  <c r="Q581" i="3"/>
  <c r="K582" i="3"/>
  <c r="B582" i="3" s="1"/>
  <c r="O582" i="3"/>
  <c r="Q582" i="3"/>
  <c r="K583" i="3"/>
  <c r="B583" i="3" s="1"/>
  <c r="O583" i="3"/>
  <c r="Q583" i="3"/>
  <c r="K584" i="3"/>
  <c r="B584" i="3" s="1"/>
  <c r="O584" i="3"/>
  <c r="Q584" i="3"/>
  <c r="K585" i="3"/>
  <c r="B585" i="3" s="1"/>
  <c r="O585" i="3"/>
  <c r="Q585" i="3"/>
  <c r="K586" i="3"/>
  <c r="B586" i="3" s="1"/>
  <c r="O586" i="3"/>
  <c r="Q586" i="3"/>
  <c r="K587" i="3"/>
  <c r="B587" i="3" s="1"/>
  <c r="O587" i="3"/>
  <c r="Q587" i="3"/>
  <c r="K588" i="3"/>
  <c r="B588" i="3" s="1"/>
  <c r="O588" i="3"/>
  <c r="Q588" i="3"/>
  <c r="K589" i="3"/>
  <c r="B589" i="3" s="1"/>
  <c r="O589" i="3"/>
  <c r="Q589" i="3"/>
  <c r="K590" i="3"/>
  <c r="B590" i="3" s="1"/>
  <c r="O590" i="3"/>
  <c r="Q590" i="3"/>
  <c r="K591" i="3"/>
  <c r="B591" i="3" s="1"/>
  <c r="O591" i="3"/>
  <c r="Q591" i="3"/>
  <c r="K592" i="3"/>
  <c r="B592" i="3" s="1"/>
  <c r="O592" i="3"/>
  <c r="Q592" i="3"/>
  <c r="K593" i="3"/>
  <c r="B593" i="3" s="1"/>
  <c r="O593" i="3"/>
  <c r="Q593" i="3"/>
  <c r="K594" i="3"/>
  <c r="B594" i="3" s="1"/>
  <c r="O594" i="3"/>
  <c r="Q594" i="3"/>
  <c r="K595" i="3"/>
  <c r="B595" i="3" s="1"/>
  <c r="O595" i="3"/>
  <c r="Q595" i="3"/>
  <c r="K596" i="3"/>
  <c r="B596" i="3" s="1"/>
  <c r="O596" i="3"/>
  <c r="Q596" i="3"/>
  <c r="K597" i="3"/>
  <c r="B597" i="3" s="1"/>
  <c r="O597" i="3"/>
  <c r="Q597" i="3"/>
  <c r="K598" i="3"/>
  <c r="B598" i="3" s="1"/>
  <c r="O598" i="3"/>
  <c r="Q598" i="3"/>
  <c r="K599" i="3"/>
  <c r="B599" i="3" s="1"/>
  <c r="O599" i="3"/>
  <c r="Q599" i="3"/>
  <c r="K600" i="3"/>
  <c r="B600" i="3" s="1"/>
  <c r="O600" i="3"/>
  <c r="Q600" i="3"/>
  <c r="K601" i="3"/>
  <c r="B601" i="3" s="1"/>
  <c r="O601" i="3"/>
  <c r="Q601" i="3"/>
  <c r="K602" i="3"/>
  <c r="B602" i="3" s="1"/>
  <c r="O602" i="3"/>
  <c r="Q602" i="3"/>
  <c r="K603" i="3"/>
  <c r="B603" i="3" s="1"/>
  <c r="O603" i="3"/>
  <c r="Q603" i="3"/>
  <c r="K604" i="3"/>
  <c r="B604" i="3" s="1"/>
  <c r="O604" i="3"/>
  <c r="Q604" i="3"/>
  <c r="K605" i="3"/>
  <c r="B605" i="3" s="1"/>
  <c r="O605" i="3"/>
  <c r="Q605" i="3"/>
  <c r="K606" i="3"/>
  <c r="B606" i="3" s="1"/>
  <c r="O606" i="3"/>
  <c r="Q606" i="3"/>
  <c r="K607" i="3"/>
  <c r="B607" i="3" s="1"/>
  <c r="O607" i="3"/>
  <c r="Q607" i="3"/>
  <c r="K608" i="3"/>
  <c r="B608" i="3" s="1"/>
  <c r="O608" i="3"/>
  <c r="Q608" i="3"/>
  <c r="K609" i="3"/>
  <c r="B609" i="3" s="1"/>
  <c r="O609" i="3"/>
  <c r="Q609" i="3"/>
  <c r="K610" i="3"/>
  <c r="B610" i="3" s="1"/>
  <c r="O610" i="3"/>
  <c r="Q610" i="3"/>
  <c r="K611" i="3"/>
  <c r="B611" i="3" s="1"/>
  <c r="O611" i="3"/>
  <c r="Q611" i="3"/>
  <c r="K612" i="3"/>
  <c r="B612" i="3" s="1"/>
  <c r="O612" i="3"/>
  <c r="Q612" i="3"/>
  <c r="K613" i="3"/>
  <c r="B613" i="3" s="1"/>
  <c r="O613" i="3"/>
  <c r="Q613" i="3"/>
  <c r="K614" i="3"/>
  <c r="B614" i="3" s="1"/>
  <c r="O614" i="3"/>
  <c r="Q614" i="3"/>
  <c r="K615" i="3"/>
  <c r="B615" i="3" s="1"/>
  <c r="O615" i="3"/>
  <c r="Q615" i="3"/>
  <c r="K616" i="3"/>
  <c r="B616" i="3" s="1"/>
  <c r="O616" i="3"/>
  <c r="Q616" i="3"/>
  <c r="K617" i="3"/>
  <c r="B617" i="3" s="1"/>
  <c r="O617" i="3"/>
  <c r="Q617" i="3"/>
  <c r="K618" i="3"/>
  <c r="B618" i="3" s="1"/>
  <c r="O618" i="3"/>
  <c r="Q618" i="3"/>
  <c r="K619" i="3"/>
  <c r="B619" i="3" s="1"/>
  <c r="O619" i="3"/>
  <c r="Q619" i="3"/>
  <c r="K620" i="3"/>
  <c r="B620" i="3" s="1"/>
  <c r="O620" i="3"/>
  <c r="Q620" i="3"/>
  <c r="K621" i="3"/>
  <c r="B621" i="3" s="1"/>
  <c r="O621" i="3"/>
  <c r="Q621" i="3"/>
  <c r="K622" i="3"/>
  <c r="B622" i="3" s="1"/>
  <c r="O622" i="3"/>
  <c r="Q622" i="3"/>
  <c r="K623" i="3"/>
  <c r="B623" i="3" s="1"/>
  <c r="O623" i="3"/>
  <c r="Q623" i="3"/>
  <c r="K624" i="3"/>
  <c r="B624" i="3" s="1"/>
  <c r="O624" i="3"/>
  <c r="Q624" i="3"/>
  <c r="K625" i="3"/>
  <c r="B625" i="3" s="1"/>
  <c r="O625" i="3"/>
  <c r="Q625" i="3"/>
  <c r="K626" i="3"/>
  <c r="B626" i="3" s="1"/>
  <c r="O626" i="3"/>
  <c r="Q626" i="3"/>
  <c r="K627" i="3"/>
  <c r="B627" i="3" s="1"/>
  <c r="O627" i="3"/>
  <c r="Q627" i="3"/>
  <c r="K628" i="3"/>
  <c r="B628" i="3" s="1"/>
  <c r="O628" i="3"/>
  <c r="Q628" i="3"/>
  <c r="K629" i="3"/>
  <c r="B629" i="3" s="1"/>
  <c r="O629" i="3"/>
  <c r="Q629" i="3"/>
  <c r="K630" i="3"/>
  <c r="B630" i="3" s="1"/>
  <c r="O630" i="3"/>
  <c r="Q630" i="3"/>
  <c r="K631" i="3"/>
  <c r="B631" i="3" s="1"/>
  <c r="O631" i="3"/>
  <c r="Q631" i="3"/>
  <c r="K632" i="3"/>
  <c r="B632" i="3" s="1"/>
  <c r="O632" i="3"/>
  <c r="Q632" i="3"/>
  <c r="K633" i="3"/>
  <c r="B633" i="3" s="1"/>
  <c r="O633" i="3"/>
  <c r="Q633" i="3"/>
  <c r="K634" i="3"/>
  <c r="B634" i="3" s="1"/>
  <c r="O634" i="3"/>
  <c r="Q634" i="3"/>
  <c r="K635" i="3"/>
  <c r="B635" i="3" s="1"/>
  <c r="O635" i="3"/>
  <c r="Q635" i="3"/>
  <c r="K636" i="3"/>
  <c r="B636" i="3" s="1"/>
  <c r="O636" i="3"/>
  <c r="Q636" i="3"/>
  <c r="K637" i="3"/>
  <c r="B637" i="3" s="1"/>
  <c r="O637" i="3"/>
  <c r="Q637" i="3"/>
  <c r="K638" i="3"/>
  <c r="B638" i="3" s="1"/>
  <c r="O638" i="3"/>
  <c r="Q638" i="3"/>
  <c r="K639" i="3"/>
  <c r="B639" i="3" s="1"/>
  <c r="O639" i="3"/>
  <c r="Q639" i="3"/>
  <c r="K640" i="3"/>
  <c r="B640" i="3" s="1"/>
  <c r="O640" i="3"/>
  <c r="Q640" i="3"/>
  <c r="K641" i="3"/>
  <c r="B641" i="3" s="1"/>
  <c r="O641" i="3"/>
  <c r="Q641" i="3"/>
  <c r="K642" i="3"/>
  <c r="B642" i="3" s="1"/>
  <c r="O642" i="3"/>
  <c r="Q642" i="3"/>
  <c r="K643" i="3"/>
  <c r="B643" i="3" s="1"/>
  <c r="O643" i="3"/>
  <c r="Q643" i="3"/>
  <c r="K644" i="3"/>
  <c r="B644" i="3" s="1"/>
  <c r="O644" i="3"/>
  <c r="Q644" i="3"/>
  <c r="K645" i="3"/>
  <c r="B645" i="3" s="1"/>
  <c r="O645" i="3"/>
  <c r="Q645" i="3"/>
  <c r="K646" i="3"/>
  <c r="B646" i="3" s="1"/>
  <c r="O646" i="3"/>
  <c r="Q646" i="3"/>
  <c r="K647" i="3"/>
  <c r="B647" i="3" s="1"/>
  <c r="O647" i="3"/>
  <c r="Q647" i="3"/>
  <c r="K648" i="3"/>
  <c r="B648" i="3" s="1"/>
  <c r="O648" i="3"/>
  <c r="Q648" i="3"/>
  <c r="K649" i="3"/>
  <c r="B649" i="3" s="1"/>
  <c r="O649" i="3"/>
  <c r="Q649" i="3"/>
  <c r="K650" i="3"/>
  <c r="B650" i="3" s="1"/>
  <c r="O650" i="3"/>
  <c r="Q650" i="3"/>
  <c r="K651" i="3"/>
  <c r="B651" i="3" s="1"/>
  <c r="O651" i="3"/>
  <c r="Q651" i="3"/>
  <c r="K652" i="3"/>
  <c r="B652" i="3" s="1"/>
  <c r="O652" i="3"/>
  <c r="Q652" i="3"/>
  <c r="K653" i="3"/>
  <c r="B653" i="3" s="1"/>
  <c r="O653" i="3"/>
  <c r="Q653" i="3"/>
  <c r="K654" i="3"/>
  <c r="B654" i="3" s="1"/>
  <c r="O654" i="3"/>
  <c r="Q654" i="3"/>
  <c r="K655" i="3"/>
  <c r="B655" i="3" s="1"/>
  <c r="O655" i="3"/>
  <c r="Q655" i="3"/>
  <c r="K656" i="3"/>
  <c r="B656" i="3" s="1"/>
  <c r="O656" i="3"/>
  <c r="Q656" i="3"/>
  <c r="K657" i="3"/>
  <c r="B657" i="3" s="1"/>
  <c r="O657" i="3"/>
  <c r="Q657" i="3"/>
  <c r="K658" i="3"/>
  <c r="B658" i="3" s="1"/>
  <c r="O658" i="3"/>
  <c r="Q658" i="3"/>
  <c r="K659" i="3"/>
  <c r="B659" i="3" s="1"/>
  <c r="O659" i="3"/>
  <c r="Q659" i="3"/>
  <c r="K660" i="3"/>
  <c r="B660" i="3" s="1"/>
  <c r="O660" i="3"/>
  <c r="Q660" i="3"/>
  <c r="K661" i="3"/>
  <c r="B661" i="3" s="1"/>
  <c r="O661" i="3"/>
  <c r="Q661" i="3"/>
  <c r="K662" i="3"/>
  <c r="B662" i="3" s="1"/>
  <c r="O662" i="3"/>
  <c r="Q662" i="3"/>
  <c r="K663" i="3"/>
  <c r="B663" i="3" s="1"/>
  <c r="O663" i="3"/>
  <c r="Q663" i="3"/>
  <c r="K664" i="3"/>
  <c r="B664" i="3" s="1"/>
  <c r="O664" i="3"/>
  <c r="Q664" i="3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B119" i="3" s="1"/>
  <c r="O119" i="3"/>
  <c r="Q119" i="3"/>
  <c r="K120" i="3"/>
  <c r="O120" i="3"/>
  <c r="Q120" i="3"/>
  <c r="K121" i="3"/>
  <c r="B121" i="3" s="1"/>
  <c r="O121" i="3"/>
  <c r="Q121" i="3"/>
  <c r="K122" i="3"/>
  <c r="O122" i="3"/>
  <c r="Q122" i="3"/>
  <c r="K123" i="3"/>
  <c r="O123" i="3"/>
  <c r="Q123" i="3"/>
  <c r="K124" i="3"/>
  <c r="O124" i="3"/>
  <c r="Q124" i="3"/>
  <c r="K125" i="3"/>
  <c r="B125" i="3" s="1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K138" i="3"/>
  <c r="O138" i="3"/>
  <c r="Q138" i="3"/>
  <c r="K139" i="3"/>
  <c r="O139" i="3"/>
  <c r="Q139" i="3"/>
  <c r="K140" i="3"/>
  <c r="O140" i="3"/>
  <c r="Q140" i="3"/>
  <c r="K141" i="3"/>
  <c r="O141" i="3"/>
  <c r="Q141" i="3"/>
  <c r="K142" i="3"/>
  <c r="O142" i="3"/>
  <c r="Q142" i="3"/>
  <c r="K143" i="3"/>
  <c r="O143" i="3"/>
  <c r="Q143" i="3"/>
  <c r="K144" i="3"/>
  <c r="O144" i="3"/>
  <c r="Q144" i="3"/>
  <c r="K145" i="3"/>
  <c r="O145" i="3"/>
  <c r="Q145" i="3"/>
  <c r="K146" i="3"/>
  <c r="O146" i="3"/>
  <c r="Q146" i="3"/>
  <c r="K147" i="3"/>
  <c r="O147" i="3"/>
  <c r="Q147" i="3"/>
  <c r="K148" i="3"/>
  <c r="O148" i="3"/>
  <c r="Q148" i="3"/>
  <c r="K149" i="3"/>
  <c r="O149" i="3"/>
  <c r="Q149" i="3"/>
  <c r="K150" i="3"/>
  <c r="O150" i="3"/>
  <c r="Q150" i="3"/>
  <c r="K151" i="3"/>
  <c r="O151" i="3"/>
  <c r="Q151" i="3"/>
  <c r="K152" i="3"/>
  <c r="O152" i="3"/>
  <c r="Q152" i="3"/>
  <c r="K153" i="3"/>
  <c r="O153" i="3"/>
  <c r="Q153" i="3"/>
  <c r="K154" i="3"/>
  <c r="O154" i="3"/>
  <c r="Q154" i="3"/>
  <c r="K155" i="3"/>
  <c r="O155" i="3"/>
  <c r="Q155" i="3"/>
  <c r="K156" i="3"/>
  <c r="O156" i="3"/>
  <c r="Q156" i="3"/>
  <c r="K157" i="3"/>
  <c r="O157" i="3"/>
  <c r="Q157" i="3"/>
  <c r="K158" i="3"/>
  <c r="O158" i="3"/>
  <c r="Q158" i="3"/>
  <c r="K159" i="3"/>
  <c r="O159" i="3"/>
  <c r="Q159" i="3"/>
  <c r="K160" i="3"/>
  <c r="O160" i="3"/>
  <c r="Q160" i="3"/>
  <c r="K161" i="3"/>
  <c r="O161" i="3"/>
  <c r="Q161" i="3"/>
  <c r="K162" i="3"/>
  <c r="O162" i="3"/>
  <c r="Q162" i="3"/>
  <c r="K163" i="3"/>
  <c r="O163" i="3"/>
  <c r="Q163" i="3"/>
  <c r="K164" i="3"/>
  <c r="O164" i="3"/>
  <c r="Q164" i="3"/>
  <c r="K165" i="3"/>
  <c r="O165" i="3"/>
  <c r="Q165" i="3"/>
  <c r="K166" i="3"/>
  <c r="O166" i="3"/>
  <c r="Q166" i="3"/>
  <c r="K167" i="3"/>
  <c r="O167" i="3"/>
  <c r="Q167" i="3"/>
  <c r="K168" i="3"/>
  <c r="O168" i="3"/>
  <c r="Q168" i="3"/>
  <c r="K169" i="3"/>
  <c r="O169" i="3"/>
  <c r="Q169" i="3"/>
  <c r="K170" i="3"/>
  <c r="O170" i="3"/>
  <c r="Q170" i="3"/>
  <c r="K171" i="3"/>
  <c r="O171" i="3"/>
  <c r="Q171" i="3"/>
  <c r="K172" i="3"/>
  <c r="O172" i="3"/>
  <c r="Q172" i="3"/>
  <c r="K173" i="3"/>
  <c r="B173" i="3" s="1"/>
  <c r="O173" i="3"/>
  <c r="Q173" i="3"/>
  <c r="K174" i="3"/>
  <c r="O174" i="3"/>
  <c r="Q174" i="3"/>
  <c r="K175" i="3"/>
  <c r="O175" i="3"/>
  <c r="Q175" i="3"/>
  <c r="K176" i="3"/>
  <c r="O176" i="3"/>
  <c r="Q176" i="3"/>
  <c r="K177" i="3"/>
  <c r="O177" i="3"/>
  <c r="Q177" i="3"/>
  <c r="K178" i="3"/>
  <c r="O178" i="3"/>
  <c r="Q178" i="3"/>
  <c r="K179" i="3"/>
  <c r="O179" i="3"/>
  <c r="Q179" i="3"/>
  <c r="K180" i="3"/>
  <c r="O180" i="3"/>
  <c r="Q180" i="3"/>
  <c r="K181" i="3"/>
  <c r="O181" i="3"/>
  <c r="Q181" i="3"/>
  <c r="K182" i="3"/>
  <c r="O182" i="3"/>
  <c r="Q182" i="3"/>
  <c r="K183" i="3"/>
  <c r="O183" i="3"/>
  <c r="Q183" i="3"/>
  <c r="K184" i="3"/>
  <c r="O184" i="3"/>
  <c r="Q184" i="3"/>
  <c r="K185" i="3"/>
  <c r="O185" i="3"/>
  <c r="Q185" i="3"/>
  <c r="K186" i="3"/>
  <c r="O186" i="3"/>
  <c r="Q186" i="3"/>
  <c r="K187" i="3"/>
  <c r="O187" i="3"/>
  <c r="Q187" i="3"/>
  <c r="K188" i="3"/>
  <c r="O188" i="3"/>
  <c r="Q188" i="3"/>
  <c r="K189" i="3"/>
  <c r="O189" i="3"/>
  <c r="Q189" i="3"/>
  <c r="K190" i="3"/>
  <c r="O190" i="3"/>
  <c r="Q190" i="3"/>
  <c r="K191" i="3"/>
  <c r="O191" i="3"/>
  <c r="Q191" i="3"/>
  <c r="K192" i="3"/>
  <c r="O192" i="3"/>
  <c r="Q192" i="3"/>
  <c r="K193" i="3"/>
  <c r="O193" i="3"/>
  <c r="Q193" i="3"/>
  <c r="K194" i="3"/>
  <c r="O194" i="3"/>
  <c r="Q194" i="3"/>
  <c r="K195" i="3"/>
  <c r="O195" i="3"/>
  <c r="Q195" i="3"/>
  <c r="K196" i="3"/>
  <c r="O196" i="3"/>
  <c r="Q196" i="3"/>
  <c r="K197" i="3"/>
  <c r="O197" i="3"/>
  <c r="Q197" i="3"/>
  <c r="K198" i="3"/>
  <c r="O198" i="3"/>
  <c r="Q198" i="3"/>
  <c r="K199" i="3"/>
  <c r="B199" i="3" s="1"/>
  <c r="O199" i="3"/>
  <c r="Q199" i="3"/>
  <c r="K200" i="3"/>
  <c r="O200" i="3"/>
  <c r="Q200" i="3"/>
  <c r="K201" i="3"/>
  <c r="B201" i="3" s="1"/>
  <c r="O201" i="3"/>
  <c r="Q201" i="3"/>
  <c r="K202" i="3"/>
  <c r="O202" i="3"/>
  <c r="Q202" i="3"/>
  <c r="K203" i="3"/>
  <c r="O203" i="3"/>
  <c r="Q203" i="3"/>
  <c r="K204" i="3"/>
  <c r="O204" i="3"/>
  <c r="Q204" i="3"/>
  <c r="K205" i="3"/>
  <c r="B205" i="3" s="1"/>
  <c r="O205" i="3"/>
  <c r="Q205" i="3"/>
  <c r="K206" i="3"/>
  <c r="O206" i="3"/>
  <c r="Q206" i="3"/>
  <c r="K207" i="3"/>
  <c r="B207" i="3" s="1"/>
  <c r="O207" i="3"/>
  <c r="Q207" i="3"/>
  <c r="K208" i="3"/>
  <c r="B208" i="3" s="1"/>
  <c r="O208" i="3"/>
  <c r="Q208" i="3"/>
  <c r="K209" i="3"/>
  <c r="B209" i="3" s="1"/>
  <c r="O209" i="3"/>
  <c r="Q209" i="3"/>
  <c r="K210" i="3"/>
  <c r="B210" i="3" s="1"/>
  <c r="O210" i="3"/>
  <c r="Q210" i="3"/>
  <c r="K211" i="3"/>
  <c r="B211" i="3" s="1"/>
  <c r="O211" i="3"/>
  <c r="Q211" i="3"/>
  <c r="K212" i="3"/>
  <c r="B212" i="3" s="1"/>
  <c r="O212" i="3"/>
  <c r="Q212" i="3"/>
  <c r="K213" i="3"/>
  <c r="B213" i="3" s="1"/>
  <c r="O213" i="3"/>
  <c r="Q213" i="3"/>
  <c r="K214" i="3"/>
  <c r="B214" i="3" s="1"/>
  <c r="O214" i="3"/>
  <c r="Q214" i="3"/>
  <c r="K215" i="3"/>
  <c r="B215" i="3" s="1"/>
  <c r="O215" i="3"/>
  <c r="Q215" i="3"/>
  <c r="K216" i="3"/>
  <c r="B216" i="3" s="1"/>
  <c r="O216" i="3"/>
  <c r="Q216" i="3"/>
  <c r="K217" i="3"/>
  <c r="B217" i="3" s="1"/>
  <c r="O217" i="3"/>
  <c r="Q217" i="3"/>
  <c r="K218" i="3"/>
  <c r="B218" i="3" s="1"/>
  <c r="O218" i="3"/>
  <c r="Q218" i="3"/>
  <c r="K219" i="3"/>
  <c r="B219" i="3" s="1"/>
  <c r="O219" i="3"/>
  <c r="Q219" i="3"/>
  <c r="K220" i="3"/>
  <c r="B220" i="3" s="1"/>
  <c r="O220" i="3"/>
  <c r="Q220" i="3"/>
  <c r="K221" i="3"/>
  <c r="B221" i="3" s="1"/>
  <c r="O221" i="3"/>
  <c r="Q221" i="3"/>
  <c r="K222" i="3"/>
  <c r="B222" i="3" s="1"/>
  <c r="O222" i="3"/>
  <c r="Q222" i="3"/>
  <c r="K223" i="3"/>
  <c r="B223" i="3" s="1"/>
  <c r="O223" i="3"/>
  <c r="Q223" i="3"/>
  <c r="K224" i="3"/>
  <c r="B224" i="3" s="1"/>
  <c r="O224" i="3"/>
  <c r="Q224" i="3"/>
  <c r="K225" i="3"/>
  <c r="B225" i="3" s="1"/>
  <c r="O225" i="3"/>
  <c r="Q225" i="3"/>
  <c r="K226" i="3"/>
  <c r="B226" i="3" s="1"/>
  <c r="O226" i="3"/>
  <c r="Q226" i="3"/>
  <c r="K227" i="3"/>
  <c r="B227" i="3" s="1"/>
  <c r="O227" i="3"/>
  <c r="Q227" i="3"/>
  <c r="K228" i="3"/>
  <c r="B228" i="3" s="1"/>
  <c r="O228" i="3"/>
  <c r="Q228" i="3"/>
  <c r="K229" i="3"/>
  <c r="B229" i="3" s="1"/>
  <c r="O229" i="3"/>
  <c r="Q229" i="3"/>
  <c r="K230" i="3"/>
  <c r="B230" i="3" s="1"/>
  <c r="O230" i="3"/>
  <c r="Q230" i="3"/>
  <c r="K231" i="3"/>
  <c r="B231" i="3" s="1"/>
  <c r="O231" i="3"/>
  <c r="Q231" i="3"/>
  <c r="K232" i="3"/>
  <c r="B232" i="3" s="1"/>
  <c r="O232" i="3"/>
  <c r="Q232" i="3"/>
  <c r="K233" i="3"/>
  <c r="B233" i="3" s="1"/>
  <c r="O233" i="3"/>
  <c r="Q233" i="3"/>
  <c r="K234" i="3"/>
  <c r="B234" i="3" s="1"/>
  <c r="O234" i="3"/>
  <c r="Q234" i="3"/>
  <c r="K235" i="3"/>
  <c r="B235" i="3" s="1"/>
  <c r="O235" i="3"/>
  <c r="Q235" i="3"/>
  <c r="K236" i="3"/>
  <c r="B236" i="3" s="1"/>
  <c r="O236" i="3"/>
  <c r="Q236" i="3"/>
  <c r="K237" i="3"/>
  <c r="B237" i="3" s="1"/>
  <c r="O237" i="3"/>
  <c r="Q237" i="3"/>
  <c r="K238" i="3"/>
  <c r="B238" i="3" s="1"/>
  <c r="O238" i="3"/>
  <c r="Q238" i="3"/>
  <c r="K239" i="3"/>
  <c r="B239" i="3" s="1"/>
  <c r="O239" i="3"/>
  <c r="Q239" i="3"/>
  <c r="K240" i="3"/>
  <c r="B240" i="3" s="1"/>
  <c r="O240" i="3"/>
  <c r="Q240" i="3"/>
  <c r="K241" i="3"/>
  <c r="B241" i="3" s="1"/>
  <c r="O241" i="3"/>
  <c r="Q241" i="3"/>
  <c r="K242" i="3"/>
  <c r="B242" i="3" s="1"/>
  <c r="O242" i="3"/>
  <c r="Q242" i="3"/>
  <c r="K243" i="3"/>
  <c r="B243" i="3" s="1"/>
  <c r="O243" i="3"/>
  <c r="Q243" i="3"/>
  <c r="K244" i="3"/>
  <c r="B244" i="3" s="1"/>
  <c r="O244" i="3"/>
  <c r="Q244" i="3"/>
  <c r="K245" i="3"/>
  <c r="B245" i="3" s="1"/>
  <c r="O245" i="3"/>
  <c r="Q245" i="3"/>
  <c r="K246" i="3"/>
  <c r="B246" i="3" s="1"/>
  <c r="O246" i="3"/>
  <c r="Q246" i="3"/>
  <c r="K247" i="3"/>
  <c r="B247" i="3" s="1"/>
  <c r="O247" i="3"/>
  <c r="Q247" i="3"/>
  <c r="K248" i="3"/>
  <c r="B248" i="3" s="1"/>
  <c r="O248" i="3"/>
  <c r="Q248" i="3"/>
  <c r="K249" i="3"/>
  <c r="B249" i="3" s="1"/>
  <c r="O249" i="3"/>
  <c r="Q249" i="3"/>
  <c r="K250" i="3"/>
  <c r="B250" i="3" s="1"/>
  <c r="O250" i="3"/>
  <c r="Q250" i="3"/>
  <c r="K251" i="3"/>
  <c r="B251" i="3" s="1"/>
  <c r="O251" i="3"/>
  <c r="Q251" i="3"/>
  <c r="K252" i="3"/>
  <c r="B252" i="3" s="1"/>
  <c r="O252" i="3"/>
  <c r="Q252" i="3"/>
  <c r="K253" i="3"/>
  <c r="B253" i="3" s="1"/>
  <c r="O253" i="3"/>
  <c r="Q253" i="3"/>
  <c r="K254" i="3"/>
  <c r="B254" i="3" s="1"/>
  <c r="O254" i="3"/>
  <c r="Q254" i="3"/>
  <c r="K255" i="3"/>
  <c r="B255" i="3" s="1"/>
  <c r="O255" i="3"/>
  <c r="Q255" i="3"/>
  <c r="K256" i="3"/>
  <c r="B256" i="3" s="1"/>
  <c r="O256" i="3"/>
  <c r="Q256" i="3"/>
  <c r="K257" i="3"/>
  <c r="B257" i="3" s="1"/>
  <c r="O257" i="3"/>
  <c r="Q257" i="3"/>
  <c r="K258" i="3"/>
  <c r="B258" i="3" s="1"/>
  <c r="O258" i="3"/>
  <c r="Q258" i="3"/>
  <c r="K259" i="3"/>
  <c r="B259" i="3" s="1"/>
  <c r="O259" i="3"/>
  <c r="Q259" i="3"/>
  <c r="K260" i="3"/>
  <c r="B260" i="3" s="1"/>
  <c r="O260" i="3"/>
  <c r="Q260" i="3"/>
  <c r="K261" i="3"/>
  <c r="B261" i="3" s="1"/>
  <c r="O261" i="3"/>
  <c r="Q261" i="3"/>
  <c r="K262" i="3"/>
  <c r="B262" i="3" s="1"/>
  <c r="O262" i="3"/>
  <c r="Q262" i="3"/>
  <c r="K263" i="3"/>
  <c r="B263" i="3" s="1"/>
  <c r="O263" i="3"/>
  <c r="Q263" i="3"/>
  <c r="K264" i="3"/>
  <c r="B264" i="3" s="1"/>
  <c r="O264" i="3"/>
  <c r="Q264" i="3"/>
  <c r="K265" i="3"/>
  <c r="B265" i="3" s="1"/>
  <c r="O265" i="3"/>
  <c r="Q265" i="3"/>
  <c r="K266" i="3"/>
  <c r="B266" i="3" s="1"/>
  <c r="O266" i="3"/>
  <c r="Q266" i="3"/>
  <c r="K267" i="3"/>
  <c r="B267" i="3" s="1"/>
  <c r="O267" i="3"/>
  <c r="Q267" i="3"/>
  <c r="K268" i="3"/>
  <c r="B268" i="3" s="1"/>
  <c r="O268" i="3"/>
  <c r="Q268" i="3"/>
  <c r="K269" i="3"/>
  <c r="B269" i="3" s="1"/>
  <c r="O269" i="3"/>
  <c r="Q269" i="3"/>
  <c r="K270" i="3"/>
  <c r="B270" i="3" s="1"/>
  <c r="O270" i="3"/>
  <c r="Q270" i="3"/>
  <c r="K271" i="3"/>
  <c r="B271" i="3" s="1"/>
  <c r="O271" i="3"/>
  <c r="Q271" i="3"/>
  <c r="K272" i="3"/>
  <c r="B272" i="3" s="1"/>
  <c r="O272" i="3"/>
  <c r="Q272" i="3"/>
  <c r="K273" i="3"/>
  <c r="B273" i="3" s="1"/>
  <c r="O273" i="3"/>
  <c r="Q273" i="3"/>
  <c r="K274" i="3"/>
  <c r="B274" i="3" s="1"/>
  <c r="O274" i="3"/>
  <c r="Q274" i="3"/>
  <c r="K275" i="3"/>
  <c r="B275" i="3" s="1"/>
  <c r="O275" i="3"/>
  <c r="Q275" i="3"/>
  <c r="K276" i="3"/>
  <c r="B276" i="3" s="1"/>
  <c r="O276" i="3"/>
  <c r="Q276" i="3"/>
  <c r="K277" i="3"/>
  <c r="B277" i="3" s="1"/>
  <c r="O277" i="3"/>
  <c r="Q277" i="3"/>
  <c r="K278" i="3"/>
  <c r="B278" i="3" s="1"/>
  <c r="O278" i="3"/>
  <c r="Q278" i="3"/>
  <c r="K279" i="3"/>
  <c r="B279" i="3" s="1"/>
  <c r="O279" i="3"/>
  <c r="Q279" i="3"/>
  <c r="K280" i="3"/>
  <c r="B280" i="3" s="1"/>
  <c r="O280" i="3"/>
  <c r="Q280" i="3"/>
  <c r="K281" i="3"/>
  <c r="B281" i="3" s="1"/>
  <c r="O281" i="3"/>
  <c r="Q281" i="3"/>
  <c r="K282" i="3"/>
  <c r="B282" i="3" s="1"/>
  <c r="O282" i="3"/>
  <c r="Q282" i="3"/>
  <c r="K283" i="3"/>
  <c r="B283" i="3" s="1"/>
  <c r="O283" i="3"/>
  <c r="Q283" i="3"/>
  <c r="K284" i="3"/>
  <c r="B284" i="3" s="1"/>
  <c r="O284" i="3"/>
  <c r="Q284" i="3"/>
  <c r="K285" i="3"/>
  <c r="B285" i="3" s="1"/>
  <c r="O285" i="3"/>
  <c r="Q285" i="3"/>
  <c r="K286" i="3"/>
  <c r="B286" i="3" s="1"/>
  <c r="O286" i="3"/>
  <c r="Q286" i="3"/>
  <c r="K287" i="3"/>
  <c r="B287" i="3" s="1"/>
  <c r="O287" i="3"/>
  <c r="Q287" i="3"/>
  <c r="K288" i="3"/>
  <c r="B288" i="3" s="1"/>
  <c r="O288" i="3"/>
  <c r="Q288" i="3"/>
  <c r="K289" i="3"/>
  <c r="B289" i="3" s="1"/>
  <c r="O289" i="3"/>
  <c r="Q289" i="3"/>
  <c r="K290" i="3"/>
  <c r="B290" i="3" s="1"/>
  <c r="O290" i="3"/>
  <c r="Q290" i="3"/>
  <c r="K291" i="3"/>
  <c r="B291" i="3" s="1"/>
  <c r="O291" i="3"/>
  <c r="Q291" i="3"/>
  <c r="K292" i="3"/>
  <c r="B292" i="3" s="1"/>
  <c r="O292" i="3"/>
  <c r="Q292" i="3"/>
  <c r="K293" i="3"/>
  <c r="B293" i="3" s="1"/>
  <c r="O293" i="3"/>
  <c r="Q293" i="3"/>
  <c r="K294" i="3"/>
  <c r="B294" i="3" s="1"/>
  <c r="O294" i="3"/>
  <c r="Q294" i="3"/>
  <c r="K295" i="3"/>
  <c r="B295" i="3" s="1"/>
  <c r="O295" i="3"/>
  <c r="Q295" i="3"/>
  <c r="K296" i="3"/>
  <c r="B296" i="3" s="1"/>
  <c r="O296" i="3"/>
  <c r="Q296" i="3"/>
  <c r="K297" i="3"/>
  <c r="B297" i="3" s="1"/>
  <c r="O297" i="3"/>
  <c r="Q297" i="3"/>
  <c r="K298" i="3"/>
  <c r="B298" i="3" s="1"/>
  <c r="O298" i="3"/>
  <c r="Q298" i="3"/>
  <c r="K299" i="3"/>
  <c r="B299" i="3" s="1"/>
  <c r="O299" i="3"/>
  <c r="Q299" i="3"/>
  <c r="K300" i="3"/>
  <c r="B300" i="3" s="1"/>
  <c r="O300" i="3"/>
  <c r="Q300" i="3"/>
  <c r="K301" i="3"/>
  <c r="B301" i="3" s="1"/>
  <c r="O301" i="3"/>
  <c r="Q301" i="3"/>
  <c r="K302" i="3"/>
  <c r="B302" i="3" s="1"/>
  <c r="O302" i="3"/>
  <c r="Q302" i="3"/>
  <c r="K303" i="3"/>
  <c r="B303" i="3" s="1"/>
  <c r="O303" i="3"/>
  <c r="Q303" i="3"/>
  <c r="K304" i="3"/>
  <c r="B304" i="3" s="1"/>
  <c r="O304" i="3"/>
  <c r="Q304" i="3"/>
  <c r="K305" i="3"/>
  <c r="B305" i="3" s="1"/>
  <c r="O305" i="3"/>
  <c r="Q305" i="3"/>
  <c r="K306" i="3"/>
  <c r="B306" i="3" s="1"/>
  <c r="O306" i="3"/>
  <c r="Q306" i="3"/>
  <c r="K307" i="3"/>
  <c r="B307" i="3" s="1"/>
  <c r="O307" i="3"/>
  <c r="Q307" i="3"/>
  <c r="K308" i="3"/>
  <c r="B308" i="3" s="1"/>
  <c r="O308" i="3"/>
  <c r="Q308" i="3"/>
  <c r="K309" i="3"/>
  <c r="B309" i="3" s="1"/>
  <c r="O309" i="3"/>
  <c r="Q309" i="3"/>
  <c r="K310" i="3"/>
  <c r="B310" i="3" s="1"/>
  <c r="O310" i="3"/>
  <c r="Q310" i="3"/>
  <c r="K311" i="3"/>
  <c r="B311" i="3" s="1"/>
  <c r="O311" i="3"/>
  <c r="Q311" i="3"/>
  <c r="K312" i="3"/>
  <c r="B312" i="3" s="1"/>
  <c r="O312" i="3"/>
  <c r="Q312" i="3"/>
  <c r="K313" i="3"/>
  <c r="B313" i="3" s="1"/>
  <c r="O313" i="3"/>
  <c r="Q313" i="3"/>
  <c r="K314" i="3"/>
  <c r="B314" i="3" s="1"/>
  <c r="O314" i="3"/>
  <c r="Q314" i="3"/>
  <c r="K315" i="3"/>
  <c r="B315" i="3" s="1"/>
  <c r="O315" i="3"/>
  <c r="Q315" i="3"/>
  <c r="K316" i="3"/>
  <c r="B316" i="3" s="1"/>
  <c r="O316" i="3"/>
  <c r="Q316" i="3"/>
  <c r="K317" i="3"/>
  <c r="B317" i="3" s="1"/>
  <c r="O317" i="3"/>
  <c r="Q317" i="3"/>
  <c r="K318" i="3"/>
  <c r="B318" i="3" s="1"/>
  <c r="O318" i="3"/>
  <c r="Q318" i="3"/>
  <c r="K319" i="3"/>
  <c r="B319" i="3" s="1"/>
  <c r="O319" i="3"/>
  <c r="Q319" i="3"/>
  <c r="K320" i="3"/>
  <c r="B320" i="3" s="1"/>
  <c r="O320" i="3"/>
  <c r="Q320" i="3"/>
  <c r="K321" i="3"/>
  <c r="B321" i="3" s="1"/>
  <c r="O321" i="3"/>
  <c r="Q321" i="3"/>
  <c r="K322" i="3"/>
  <c r="B322" i="3" s="1"/>
  <c r="O322" i="3"/>
  <c r="Q322" i="3"/>
  <c r="K323" i="3"/>
  <c r="B323" i="3" s="1"/>
  <c r="O323" i="3"/>
  <c r="Q323" i="3"/>
  <c r="K324" i="3"/>
  <c r="B324" i="3" s="1"/>
  <c r="O324" i="3"/>
  <c r="Q324" i="3"/>
  <c r="K325" i="3"/>
  <c r="B325" i="3" s="1"/>
  <c r="O325" i="3"/>
  <c r="Q325" i="3"/>
  <c r="K326" i="3"/>
  <c r="B326" i="3" s="1"/>
  <c r="O326" i="3"/>
  <c r="Q326" i="3"/>
  <c r="K327" i="3"/>
  <c r="B327" i="3" s="1"/>
  <c r="O327" i="3"/>
  <c r="Q327" i="3"/>
  <c r="K328" i="3"/>
  <c r="B328" i="3" s="1"/>
  <c r="O328" i="3"/>
  <c r="Q328" i="3"/>
  <c r="K329" i="3"/>
  <c r="B329" i="3" s="1"/>
  <c r="O329" i="3"/>
  <c r="Q329" i="3"/>
  <c r="K330" i="3"/>
  <c r="B330" i="3" s="1"/>
  <c r="O330" i="3"/>
  <c r="Q330" i="3"/>
  <c r="K331" i="3"/>
  <c r="B331" i="3" s="1"/>
  <c r="O331" i="3"/>
  <c r="Q331" i="3"/>
  <c r="K332" i="3"/>
  <c r="B332" i="3" s="1"/>
  <c r="O332" i="3"/>
  <c r="Q332" i="3"/>
  <c r="K333" i="3"/>
  <c r="B333" i="3" s="1"/>
  <c r="O333" i="3"/>
  <c r="Q333" i="3"/>
  <c r="K334" i="3"/>
  <c r="B334" i="3" s="1"/>
  <c r="O334" i="3"/>
  <c r="Q334" i="3"/>
  <c r="K335" i="3"/>
  <c r="B335" i="3" s="1"/>
  <c r="O335" i="3"/>
  <c r="Q335" i="3"/>
  <c r="K336" i="3"/>
  <c r="B336" i="3" s="1"/>
  <c r="O336" i="3"/>
  <c r="Q336" i="3"/>
  <c r="K337" i="3"/>
  <c r="B337" i="3" s="1"/>
  <c r="O337" i="3"/>
  <c r="Q337" i="3"/>
  <c r="K338" i="3"/>
  <c r="B338" i="3" s="1"/>
  <c r="O338" i="3"/>
  <c r="Q338" i="3"/>
  <c r="K339" i="3"/>
  <c r="B339" i="3" s="1"/>
  <c r="O339" i="3"/>
  <c r="Q339" i="3"/>
  <c r="K340" i="3"/>
  <c r="B340" i="3" s="1"/>
  <c r="O340" i="3"/>
  <c r="Q340" i="3"/>
  <c r="K341" i="3"/>
  <c r="B341" i="3" s="1"/>
  <c r="O341" i="3"/>
  <c r="Q341" i="3"/>
  <c r="K342" i="3"/>
  <c r="B342" i="3" s="1"/>
  <c r="O342" i="3"/>
  <c r="Q342" i="3"/>
  <c r="K343" i="3"/>
  <c r="B343" i="3" s="1"/>
  <c r="O343" i="3"/>
  <c r="Q343" i="3"/>
  <c r="K344" i="3"/>
  <c r="B344" i="3" s="1"/>
  <c r="O344" i="3"/>
  <c r="Q344" i="3"/>
  <c r="K345" i="3"/>
  <c r="B345" i="3" s="1"/>
  <c r="O345" i="3"/>
  <c r="Q345" i="3"/>
  <c r="K346" i="3"/>
  <c r="B346" i="3" s="1"/>
  <c r="O346" i="3"/>
  <c r="Q346" i="3"/>
  <c r="K347" i="3"/>
  <c r="B347" i="3" s="1"/>
  <c r="O347" i="3"/>
  <c r="Q347" i="3"/>
  <c r="K348" i="3"/>
  <c r="B348" i="3" s="1"/>
  <c r="O348" i="3"/>
  <c r="Q348" i="3"/>
  <c r="K349" i="3"/>
  <c r="B349" i="3" s="1"/>
  <c r="O349" i="3"/>
  <c r="Q349" i="3"/>
  <c r="K350" i="3"/>
  <c r="B350" i="3" s="1"/>
  <c r="O350" i="3"/>
  <c r="Q350" i="3"/>
  <c r="K351" i="3"/>
  <c r="B351" i="3" s="1"/>
  <c r="O351" i="3"/>
  <c r="Q351" i="3"/>
  <c r="K352" i="3"/>
  <c r="B352" i="3" s="1"/>
  <c r="O352" i="3"/>
  <c r="Q352" i="3"/>
  <c r="K353" i="3"/>
  <c r="B353" i="3" s="1"/>
  <c r="O353" i="3"/>
  <c r="Q353" i="3"/>
  <c r="K354" i="3"/>
  <c r="B354" i="3" s="1"/>
  <c r="O354" i="3"/>
  <c r="Q354" i="3"/>
  <c r="K355" i="3"/>
  <c r="B355" i="3" s="1"/>
  <c r="O355" i="3"/>
  <c r="Q355" i="3"/>
  <c r="K356" i="3"/>
  <c r="B356" i="3" s="1"/>
  <c r="O356" i="3"/>
  <c r="Q356" i="3"/>
  <c r="K357" i="3"/>
  <c r="B357" i="3" s="1"/>
  <c r="O357" i="3"/>
  <c r="Q357" i="3"/>
  <c r="K358" i="3"/>
  <c r="B358" i="3" s="1"/>
  <c r="O358" i="3"/>
  <c r="Q358" i="3"/>
  <c r="K359" i="3"/>
  <c r="B359" i="3" s="1"/>
  <c r="O359" i="3"/>
  <c r="Q359" i="3"/>
  <c r="K360" i="3"/>
  <c r="B360" i="3" s="1"/>
  <c r="O360" i="3"/>
  <c r="Q360" i="3"/>
  <c r="K361" i="3"/>
  <c r="B361" i="3" s="1"/>
  <c r="O361" i="3"/>
  <c r="Q361" i="3"/>
  <c r="K362" i="3"/>
  <c r="B362" i="3" s="1"/>
  <c r="O362" i="3"/>
  <c r="Q362" i="3"/>
  <c r="K363" i="3"/>
  <c r="B363" i="3" s="1"/>
  <c r="O363" i="3"/>
  <c r="Q363" i="3"/>
  <c r="K364" i="3"/>
  <c r="B364" i="3" s="1"/>
  <c r="O364" i="3"/>
  <c r="Q364" i="3"/>
  <c r="K365" i="3"/>
  <c r="B365" i="3" s="1"/>
  <c r="O365" i="3"/>
  <c r="Q365" i="3"/>
  <c r="K366" i="3"/>
  <c r="B366" i="3" s="1"/>
  <c r="O366" i="3"/>
  <c r="Q366" i="3"/>
  <c r="K367" i="3"/>
  <c r="B367" i="3" s="1"/>
  <c r="O367" i="3"/>
  <c r="Q367" i="3"/>
  <c r="K368" i="3"/>
  <c r="B368" i="3" s="1"/>
  <c r="O368" i="3"/>
  <c r="Q368" i="3"/>
  <c r="K369" i="3"/>
  <c r="B369" i="3" s="1"/>
  <c r="O369" i="3"/>
  <c r="Q369" i="3"/>
  <c r="K370" i="3"/>
  <c r="B370" i="3" s="1"/>
  <c r="O370" i="3"/>
  <c r="Q370" i="3"/>
  <c r="K371" i="3"/>
  <c r="B371" i="3" s="1"/>
  <c r="O371" i="3"/>
  <c r="Q371" i="3"/>
  <c r="K372" i="3"/>
  <c r="B372" i="3" s="1"/>
  <c r="O372" i="3"/>
  <c r="Q372" i="3"/>
  <c r="K373" i="3"/>
  <c r="B373" i="3" s="1"/>
  <c r="O373" i="3"/>
  <c r="Q373" i="3"/>
  <c r="K374" i="3"/>
  <c r="B374" i="3" s="1"/>
  <c r="O374" i="3"/>
  <c r="Q374" i="3"/>
  <c r="K375" i="3"/>
  <c r="B375" i="3" s="1"/>
  <c r="O375" i="3"/>
  <c r="Q375" i="3"/>
  <c r="K376" i="3"/>
  <c r="B376" i="3" s="1"/>
  <c r="O376" i="3"/>
  <c r="Q376" i="3"/>
  <c r="K377" i="3"/>
  <c r="B377" i="3" s="1"/>
  <c r="O377" i="3"/>
  <c r="Q377" i="3"/>
  <c r="K378" i="3"/>
  <c r="B378" i="3" s="1"/>
  <c r="O378" i="3"/>
  <c r="Q378" i="3"/>
  <c r="K379" i="3"/>
  <c r="B379" i="3" s="1"/>
  <c r="O379" i="3"/>
  <c r="Q379" i="3"/>
  <c r="K380" i="3"/>
  <c r="B380" i="3" s="1"/>
  <c r="O380" i="3"/>
  <c r="Q380" i="3"/>
  <c r="K381" i="3"/>
  <c r="B381" i="3" s="1"/>
  <c r="O381" i="3"/>
  <c r="Q381" i="3"/>
  <c r="K382" i="3"/>
  <c r="B382" i="3" s="1"/>
  <c r="O382" i="3"/>
  <c r="Q382" i="3"/>
  <c r="K383" i="3"/>
  <c r="B383" i="3" s="1"/>
  <c r="O383" i="3"/>
  <c r="Q383" i="3"/>
  <c r="K384" i="3"/>
  <c r="B384" i="3" s="1"/>
  <c r="O384" i="3"/>
  <c r="Q384" i="3"/>
  <c r="K385" i="3"/>
  <c r="B385" i="3" s="1"/>
  <c r="O385" i="3"/>
  <c r="Q385" i="3"/>
  <c r="K386" i="3"/>
  <c r="B386" i="3" s="1"/>
  <c r="O386" i="3"/>
  <c r="Q386" i="3"/>
  <c r="K387" i="3"/>
  <c r="B387" i="3" s="1"/>
  <c r="O387" i="3"/>
  <c r="Q387" i="3"/>
  <c r="K388" i="3"/>
  <c r="B388" i="3" s="1"/>
  <c r="O388" i="3"/>
  <c r="Q388" i="3"/>
  <c r="K389" i="3"/>
  <c r="B389" i="3" s="1"/>
  <c r="O389" i="3"/>
  <c r="Q389" i="3"/>
  <c r="K390" i="3"/>
  <c r="B390" i="3" s="1"/>
  <c r="O390" i="3"/>
  <c r="Q390" i="3"/>
  <c r="K391" i="3"/>
  <c r="B391" i="3" s="1"/>
  <c r="O391" i="3"/>
  <c r="Q391" i="3"/>
  <c r="K392" i="3"/>
  <c r="B392" i="3" s="1"/>
  <c r="O392" i="3"/>
  <c r="Q392" i="3"/>
  <c r="K393" i="3"/>
  <c r="B393" i="3" s="1"/>
  <c r="O393" i="3"/>
  <c r="Q393" i="3"/>
  <c r="K394" i="3"/>
  <c r="B394" i="3" s="1"/>
  <c r="O394" i="3"/>
  <c r="Q394" i="3"/>
  <c r="K395" i="3"/>
  <c r="B395" i="3" s="1"/>
  <c r="O395" i="3"/>
  <c r="Q395" i="3"/>
  <c r="K396" i="3"/>
  <c r="B396" i="3" s="1"/>
  <c r="O396" i="3"/>
  <c r="Q396" i="3"/>
  <c r="K397" i="3"/>
  <c r="B397" i="3" s="1"/>
  <c r="O397" i="3"/>
  <c r="Q397" i="3"/>
  <c r="K398" i="3"/>
  <c r="B398" i="3" s="1"/>
  <c r="O398" i="3"/>
  <c r="Q398" i="3"/>
  <c r="K399" i="3"/>
  <c r="B399" i="3" s="1"/>
  <c r="O399" i="3"/>
  <c r="Q399" i="3"/>
  <c r="K400" i="3"/>
  <c r="B400" i="3" s="1"/>
  <c r="O400" i="3"/>
  <c r="Q400" i="3"/>
  <c r="K401" i="3"/>
  <c r="B401" i="3" s="1"/>
  <c r="O401" i="3"/>
  <c r="Q401" i="3"/>
  <c r="K402" i="3"/>
  <c r="B402" i="3" s="1"/>
  <c r="O402" i="3"/>
  <c r="Q402" i="3"/>
  <c r="K403" i="3"/>
  <c r="B403" i="3" s="1"/>
  <c r="O403" i="3"/>
  <c r="Q403" i="3"/>
  <c r="K404" i="3"/>
  <c r="B404" i="3" s="1"/>
  <c r="O404" i="3"/>
  <c r="Q404" i="3"/>
  <c r="K405" i="3"/>
  <c r="B405" i="3" s="1"/>
  <c r="O405" i="3"/>
  <c r="Q405" i="3"/>
  <c r="K406" i="3"/>
  <c r="B406" i="3" s="1"/>
  <c r="O406" i="3"/>
  <c r="Q406" i="3"/>
  <c r="K407" i="3"/>
  <c r="B407" i="3" s="1"/>
  <c r="O407" i="3"/>
  <c r="Q407" i="3"/>
  <c r="K408" i="3"/>
  <c r="B408" i="3" s="1"/>
  <c r="O408" i="3"/>
  <c r="Q408" i="3"/>
  <c r="K409" i="3"/>
  <c r="B409" i="3" s="1"/>
  <c r="O409" i="3"/>
  <c r="Q409" i="3"/>
  <c r="K410" i="3"/>
  <c r="B410" i="3" s="1"/>
  <c r="O410" i="3"/>
  <c r="Q410" i="3"/>
  <c r="K411" i="3"/>
  <c r="B411" i="3" s="1"/>
  <c r="O411" i="3"/>
  <c r="Q411" i="3"/>
  <c r="K412" i="3"/>
  <c r="B412" i="3" s="1"/>
  <c r="O412" i="3"/>
  <c r="Q412" i="3"/>
  <c r="K413" i="3"/>
  <c r="B413" i="3" s="1"/>
  <c r="O413" i="3"/>
  <c r="Q413" i="3"/>
  <c r="K414" i="3"/>
  <c r="B414" i="3" s="1"/>
  <c r="O414" i="3"/>
  <c r="Q414" i="3"/>
  <c r="K415" i="3"/>
  <c r="B415" i="3" s="1"/>
  <c r="O415" i="3"/>
  <c r="Q415" i="3"/>
  <c r="K416" i="3"/>
  <c r="B416" i="3" s="1"/>
  <c r="O416" i="3"/>
  <c r="Q416" i="3"/>
  <c r="K417" i="3"/>
  <c r="B417" i="3" s="1"/>
  <c r="O417" i="3"/>
  <c r="Q417" i="3"/>
  <c r="K418" i="3"/>
  <c r="B418" i="3" s="1"/>
  <c r="O418" i="3"/>
  <c r="Q418" i="3"/>
  <c r="K419" i="3"/>
  <c r="B419" i="3" s="1"/>
  <c r="O419" i="3"/>
  <c r="Q419" i="3"/>
  <c r="K420" i="3"/>
  <c r="B420" i="3" s="1"/>
  <c r="O420" i="3"/>
  <c r="Q420" i="3"/>
  <c r="K421" i="3"/>
  <c r="B421" i="3" s="1"/>
  <c r="O421" i="3"/>
  <c r="Q421" i="3"/>
  <c r="K422" i="3"/>
  <c r="B422" i="3" s="1"/>
  <c r="O422" i="3"/>
  <c r="Q422" i="3"/>
  <c r="B423" i="3"/>
  <c r="K423" i="3"/>
  <c r="O423" i="3"/>
  <c r="Q423" i="3"/>
  <c r="K424" i="3"/>
  <c r="B424" i="3" s="1"/>
  <c r="O424" i="3"/>
  <c r="Q424" i="3"/>
  <c r="B425" i="3"/>
  <c r="K425" i="3"/>
  <c r="O425" i="3"/>
  <c r="Q425" i="3"/>
  <c r="K426" i="3"/>
  <c r="B426" i="3" s="1"/>
  <c r="O426" i="3"/>
  <c r="Q426" i="3"/>
  <c r="K427" i="3"/>
  <c r="B427" i="3" s="1"/>
  <c r="O427" i="3"/>
  <c r="Q427" i="3"/>
  <c r="K428" i="3"/>
  <c r="B428" i="3" s="1"/>
  <c r="O428" i="3"/>
  <c r="Q428" i="3"/>
  <c r="K429" i="3"/>
  <c r="B429" i="3" s="1"/>
  <c r="O429" i="3"/>
  <c r="Q429" i="3"/>
  <c r="K430" i="3"/>
  <c r="B430" i="3" s="1"/>
  <c r="O430" i="3"/>
  <c r="Q430" i="3"/>
  <c r="B431" i="3"/>
  <c r="K431" i="3"/>
  <c r="O431" i="3"/>
  <c r="Q431" i="3"/>
  <c r="K432" i="3"/>
  <c r="B432" i="3" s="1"/>
  <c r="O432" i="3"/>
  <c r="Q432" i="3"/>
  <c r="B433" i="3"/>
  <c r="K433" i="3"/>
  <c r="O433" i="3"/>
  <c r="Q433" i="3"/>
  <c r="K434" i="3"/>
  <c r="B434" i="3" s="1"/>
  <c r="O434" i="3"/>
  <c r="Q434" i="3"/>
  <c r="K435" i="3"/>
  <c r="B435" i="3" s="1"/>
  <c r="O435" i="3"/>
  <c r="Q435" i="3"/>
  <c r="K436" i="3"/>
  <c r="B436" i="3" s="1"/>
  <c r="O436" i="3"/>
  <c r="Q436" i="3"/>
  <c r="K437" i="3"/>
  <c r="B437" i="3" s="1"/>
  <c r="O437" i="3"/>
  <c r="Q437" i="3"/>
  <c r="K438" i="3"/>
  <c r="B438" i="3" s="1"/>
  <c r="O438" i="3"/>
  <c r="Q438" i="3"/>
  <c r="K439" i="3"/>
  <c r="B439" i="3" s="1"/>
  <c r="O439" i="3"/>
  <c r="Q439" i="3"/>
  <c r="K440" i="3"/>
  <c r="B440" i="3" s="1"/>
  <c r="O440" i="3"/>
  <c r="Q440" i="3"/>
  <c r="B441" i="3"/>
  <c r="K441" i="3"/>
  <c r="O441" i="3"/>
  <c r="Q441" i="3"/>
  <c r="K442" i="3"/>
  <c r="B442" i="3" s="1"/>
  <c r="O442" i="3"/>
  <c r="Q442" i="3"/>
  <c r="K443" i="3"/>
  <c r="B443" i="3" s="1"/>
  <c r="O443" i="3"/>
  <c r="Q443" i="3"/>
  <c r="K444" i="3"/>
  <c r="B444" i="3" s="1"/>
  <c r="O444" i="3"/>
  <c r="Q444" i="3"/>
  <c r="K445" i="3"/>
  <c r="B445" i="3" s="1"/>
  <c r="O445" i="3"/>
  <c r="Q445" i="3"/>
  <c r="K446" i="3"/>
  <c r="B446" i="3" s="1"/>
  <c r="O446" i="3"/>
  <c r="Q446" i="3"/>
  <c r="B447" i="3"/>
  <c r="K447" i="3"/>
  <c r="O447" i="3"/>
  <c r="Q447" i="3"/>
  <c r="K448" i="3"/>
  <c r="B448" i="3" s="1"/>
  <c r="O448" i="3"/>
  <c r="Q448" i="3"/>
  <c r="B449" i="3"/>
  <c r="K449" i="3"/>
  <c r="O449" i="3"/>
  <c r="Q449" i="3"/>
  <c r="K450" i="3"/>
  <c r="B450" i="3" s="1"/>
  <c r="O450" i="3"/>
  <c r="Q450" i="3"/>
  <c r="K451" i="3"/>
  <c r="B451" i="3" s="1"/>
  <c r="O451" i="3"/>
  <c r="Q451" i="3"/>
  <c r="K452" i="3"/>
  <c r="B452" i="3" s="1"/>
  <c r="O452" i="3"/>
  <c r="Q452" i="3"/>
  <c r="K453" i="3"/>
  <c r="B453" i="3" s="1"/>
  <c r="O453" i="3"/>
  <c r="Q453" i="3"/>
  <c r="K454" i="3"/>
  <c r="B454" i="3" s="1"/>
  <c r="O454" i="3"/>
  <c r="Q454" i="3"/>
  <c r="K455" i="3"/>
  <c r="B455" i="3" s="1"/>
  <c r="O455" i="3"/>
  <c r="Q455" i="3"/>
  <c r="K456" i="3"/>
  <c r="B456" i="3" s="1"/>
  <c r="O456" i="3"/>
  <c r="Q456" i="3"/>
  <c r="K457" i="3"/>
  <c r="B457" i="3" s="1"/>
  <c r="O457" i="3"/>
  <c r="Q457" i="3"/>
  <c r="K458" i="3"/>
  <c r="B458" i="3" s="1"/>
  <c r="O458" i="3"/>
  <c r="Q458" i="3"/>
  <c r="K459" i="3"/>
  <c r="B459" i="3" s="1"/>
  <c r="O459" i="3"/>
  <c r="Q459" i="3"/>
  <c r="K460" i="3"/>
  <c r="B460" i="3" s="1"/>
  <c r="O460" i="3"/>
  <c r="Q460" i="3"/>
  <c r="K461" i="3"/>
  <c r="B461" i="3" s="1"/>
  <c r="O461" i="3"/>
  <c r="Q461" i="3"/>
  <c r="K462" i="3"/>
  <c r="B462" i="3" s="1"/>
  <c r="O462" i="3"/>
  <c r="Q462" i="3"/>
  <c r="K463" i="3"/>
  <c r="B463" i="3" s="1"/>
  <c r="O463" i="3"/>
  <c r="Q463" i="3"/>
  <c r="K464" i="3"/>
  <c r="B464" i="3" s="1"/>
  <c r="O464" i="3"/>
  <c r="Q464" i="3"/>
  <c r="K465" i="3"/>
  <c r="B465" i="3" s="1"/>
  <c r="O465" i="3"/>
  <c r="Q465" i="3"/>
  <c r="K466" i="3"/>
  <c r="B466" i="3" s="1"/>
  <c r="O466" i="3"/>
  <c r="Q466" i="3"/>
  <c r="K467" i="3"/>
  <c r="B467" i="3" s="1"/>
  <c r="O467" i="3"/>
  <c r="Q467" i="3"/>
  <c r="K468" i="3"/>
  <c r="B468" i="3" s="1"/>
  <c r="O468" i="3"/>
  <c r="Q468" i="3"/>
  <c r="K469" i="3"/>
  <c r="B469" i="3" s="1"/>
  <c r="O469" i="3"/>
  <c r="Q469" i="3"/>
  <c r="K470" i="3"/>
  <c r="B470" i="3" s="1"/>
  <c r="O470" i="3"/>
  <c r="Q470" i="3"/>
  <c r="K471" i="3"/>
  <c r="B471" i="3" s="1"/>
  <c r="O471" i="3"/>
  <c r="Q471" i="3"/>
  <c r="K472" i="3"/>
  <c r="B472" i="3" s="1"/>
  <c r="O472" i="3"/>
  <c r="Q472" i="3"/>
  <c r="K473" i="3"/>
  <c r="B473" i="3" s="1"/>
  <c r="O473" i="3"/>
  <c r="Q473" i="3"/>
  <c r="K474" i="3"/>
  <c r="B474" i="3" s="1"/>
  <c r="O474" i="3"/>
  <c r="Q474" i="3"/>
  <c r="K475" i="3"/>
  <c r="B475" i="3" s="1"/>
  <c r="O475" i="3"/>
  <c r="Q475" i="3"/>
  <c r="K476" i="3"/>
  <c r="B476" i="3" s="1"/>
  <c r="O476" i="3"/>
  <c r="Q476" i="3"/>
  <c r="K477" i="3"/>
  <c r="B477" i="3" s="1"/>
  <c r="O477" i="3"/>
  <c r="Q477" i="3"/>
  <c r="K478" i="3"/>
  <c r="B478" i="3" s="1"/>
  <c r="O478" i="3"/>
  <c r="Q478" i="3"/>
  <c r="K479" i="3"/>
  <c r="B479" i="3" s="1"/>
  <c r="O479" i="3"/>
  <c r="Q479" i="3"/>
  <c r="K480" i="3"/>
  <c r="B480" i="3" s="1"/>
  <c r="O480" i="3"/>
  <c r="Q480" i="3"/>
  <c r="K481" i="3"/>
  <c r="B481" i="3" s="1"/>
  <c r="O481" i="3"/>
  <c r="Q481" i="3"/>
  <c r="K482" i="3"/>
  <c r="B482" i="3" s="1"/>
  <c r="O482" i="3"/>
  <c r="Q482" i="3"/>
  <c r="K483" i="3"/>
  <c r="B483" i="3" s="1"/>
  <c r="O483" i="3"/>
  <c r="Q483" i="3"/>
  <c r="K484" i="3"/>
  <c r="B484" i="3" s="1"/>
  <c r="O484" i="3"/>
  <c r="Q484" i="3"/>
  <c r="K485" i="3"/>
  <c r="B485" i="3" s="1"/>
  <c r="O485" i="3"/>
  <c r="Q485" i="3"/>
  <c r="K486" i="3"/>
  <c r="B486" i="3" s="1"/>
  <c r="O486" i="3"/>
  <c r="Q486" i="3"/>
  <c r="K487" i="3"/>
  <c r="B487" i="3" s="1"/>
  <c r="O487" i="3"/>
  <c r="Q487" i="3"/>
  <c r="K488" i="3"/>
  <c r="B488" i="3" s="1"/>
  <c r="O488" i="3"/>
  <c r="Q488" i="3"/>
  <c r="K489" i="3"/>
  <c r="B489" i="3" s="1"/>
  <c r="O489" i="3"/>
  <c r="Q489" i="3"/>
  <c r="K490" i="3"/>
  <c r="B490" i="3" s="1"/>
  <c r="O490" i="3"/>
  <c r="Q490" i="3"/>
  <c r="K491" i="3"/>
  <c r="B491" i="3" s="1"/>
  <c r="O491" i="3"/>
  <c r="Q491" i="3"/>
  <c r="K492" i="3"/>
  <c r="B492" i="3" s="1"/>
  <c r="O492" i="3"/>
  <c r="Q492" i="3"/>
  <c r="K493" i="3"/>
  <c r="B493" i="3" s="1"/>
  <c r="O493" i="3"/>
  <c r="Q493" i="3"/>
  <c r="K494" i="3"/>
  <c r="B494" i="3" s="1"/>
  <c r="O494" i="3"/>
  <c r="Q494" i="3"/>
  <c r="K495" i="3"/>
  <c r="B495" i="3" s="1"/>
  <c r="O495" i="3"/>
  <c r="Q495" i="3"/>
  <c r="K496" i="3"/>
  <c r="B496" i="3" s="1"/>
  <c r="O496" i="3"/>
  <c r="Q496" i="3"/>
  <c r="K497" i="3"/>
  <c r="B497" i="3" s="1"/>
  <c r="O497" i="3"/>
  <c r="Q497" i="3"/>
  <c r="K498" i="3"/>
  <c r="B498" i="3" s="1"/>
  <c r="O498" i="3"/>
  <c r="Q498" i="3"/>
  <c r="K499" i="3"/>
  <c r="B499" i="3" s="1"/>
  <c r="O499" i="3"/>
  <c r="Q499" i="3"/>
  <c r="K500" i="3"/>
  <c r="B500" i="3" s="1"/>
  <c r="O500" i="3"/>
  <c r="Q500" i="3"/>
  <c r="K501" i="3"/>
  <c r="B501" i="3" s="1"/>
  <c r="O501" i="3"/>
  <c r="Q501" i="3"/>
  <c r="K502" i="3"/>
  <c r="B502" i="3" s="1"/>
  <c r="O502" i="3"/>
  <c r="Q502" i="3"/>
  <c r="K503" i="3"/>
  <c r="B503" i="3" s="1"/>
  <c r="O503" i="3"/>
  <c r="Q503" i="3"/>
  <c r="K504" i="3"/>
  <c r="B504" i="3" s="1"/>
  <c r="O504" i="3"/>
  <c r="Q504" i="3"/>
  <c r="K505" i="3"/>
  <c r="B505" i="3" s="1"/>
  <c r="O505" i="3"/>
  <c r="Q505" i="3"/>
  <c r="K506" i="3"/>
  <c r="B506" i="3" s="1"/>
  <c r="O506" i="3"/>
  <c r="Q506" i="3"/>
  <c r="K507" i="3"/>
  <c r="B507" i="3" s="1"/>
  <c r="O507" i="3"/>
  <c r="Q507" i="3"/>
  <c r="K508" i="3"/>
  <c r="B508" i="3" s="1"/>
  <c r="O508" i="3"/>
  <c r="Q508" i="3"/>
  <c r="K509" i="3"/>
  <c r="B509" i="3" s="1"/>
  <c r="O509" i="3"/>
  <c r="Q509" i="3"/>
  <c r="K510" i="3"/>
  <c r="B510" i="3" s="1"/>
  <c r="O510" i="3"/>
  <c r="Q510" i="3"/>
  <c r="K511" i="3"/>
  <c r="B511" i="3" s="1"/>
  <c r="O511" i="3"/>
  <c r="Q511" i="3"/>
  <c r="K512" i="3"/>
  <c r="B512" i="3" s="1"/>
  <c r="O512" i="3"/>
  <c r="Q512" i="3"/>
  <c r="K513" i="3"/>
  <c r="B513" i="3" s="1"/>
  <c r="O513" i="3"/>
  <c r="Q513" i="3"/>
  <c r="K514" i="3"/>
  <c r="B514" i="3" s="1"/>
  <c r="O514" i="3"/>
  <c r="Q514" i="3"/>
  <c r="K515" i="3"/>
  <c r="B515" i="3" s="1"/>
  <c r="O515" i="3"/>
  <c r="Q515" i="3"/>
  <c r="K516" i="3"/>
  <c r="B516" i="3" s="1"/>
  <c r="O516" i="3"/>
  <c r="Q516" i="3"/>
  <c r="K517" i="3"/>
  <c r="B517" i="3" s="1"/>
  <c r="O517" i="3"/>
  <c r="Q517" i="3"/>
  <c r="K518" i="3"/>
  <c r="B518" i="3" s="1"/>
  <c r="O518" i="3"/>
  <c r="Q518" i="3"/>
  <c r="K14" i="3"/>
  <c r="O14" i="3"/>
  <c r="Q14" i="3"/>
  <c r="K17" i="3"/>
  <c r="B17" i="3" s="1"/>
  <c r="K15" i="3" l="1"/>
  <c r="K16" i="3"/>
  <c r="K18" i="3"/>
  <c r="K19" i="3"/>
  <c r="B19" i="3" s="1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B33" i="3" s="1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B46" i="3" s="1"/>
  <c r="K47" i="3"/>
  <c r="K48" i="3"/>
  <c r="K49" i="3"/>
  <c r="K50" i="3"/>
  <c r="K51" i="3"/>
  <c r="K52" i="3"/>
  <c r="K53" i="3"/>
  <c r="K54" i="3"/>
  <c r="B54" i="3" s="1"/>
  <c r="K55" i="3"/>
  <c r="K56" i="3"/>
  <c r="K57" i="3"/>
  <c r="K58" i="3"/>
  <c r="K59" i="3"/>
  <c r="B59" i="3" s="1"/>
  <c r="K60" i="3"/>
  <c r="K61" i="3"/>
  <c r="K62" i="3"/>
  <c r="K63" i="3"/>
  <c r="K64" i="3"/>
  <c r="K65" i="3"/>
  <c r="K66" i="3"/>
  <c r="K67" i="3"/>
  <c r="K68" i="3"/>
  <c r="B68" i="3" s="1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B82" i="3" s="1"/>
  <c r="K83" i="3"/>
  <c r="K84" i="3"/>
  <c r="K85" i="3"/>
  <c r="K86" i="3"/>
  <c r="K87" i="3"/>
  <c r="K88" i="3"/>
  <c r="K89" i="3"/>
  <c r="K90" i="3"/>
  <c r="K91" i="3"/>
  <c r="K92" i="3"/>
  <c r="B92" i="3" s="1"/>
  <c r="K93" i="3"/>
  <c r="K94" i="3"/>
  <c r="B94" i="3" s="1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K12" i="3" l="1"/>
  <c r="B12" i="3" s="1"/>
  <c r="B14" i="3" l="1"/>
  <c r="E12" i="6"/>
  <c r="H12" i="6" s="1"/>
  <c r="B15" i="3" l="1"/>
  <c r="B16" i="3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E13" i="6"/>
  <c r="H13" i="6" s="1"/>
  <c r="O13" i="3"/>
  <c r="B21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2" i="3" l="1"/>
  <c r="B23" i="3" s="1"/>
  <c r="B24" i="3" s="1"/>
  <c r="B25" i="3" s="1"/>
  <c r="B26" i="3" s="1"/>
  <c r="B2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8" i="3" l="1"/>
  <c r="B29" i="3" s="1"/>
  <c r="B30" i="3" s="1"/>
  <c r="B31" i="3" s="1"/>
  <c r="B32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7" i="3" s="1"/>
  <c r="B48" i="3" s="1"/>
  <c r="B49" i="3" s="1"/>
  <c r="B50" i="3" s="1"/>
  <c r="B51" i="3" s="1"/>
  <c r="B52" i="3" s="1"/>
  <c r="B53" i="3" s="1"/>
  <c r="B55" i="3" s="1"/>
  <c r="B56" i="3" s="1"/>
  <c r="B57" i="3" s="1"/>
  <c r="B58" i="3" s="1"/>
  <c r="B60" i="3" s="1"/>
  <c r="B61" i="3" s="1"/>
  <c r="B62" i="3" s="1"/>
  <c r="B63" i="3" s="1"/>
  <c r="B64" i="3" s="1"/>
  <c r="B65" i="3" s="1"/>
  <c r="B66" i="3" s="1"/>
  <c r="B67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3" i="3" s="1"/>
  <c r="B84" i="3" s="1"/>
  <c r="B85" i="3" s="1"/>
  <c r="B86" i="3" s="1"/>
  <c r="B87" i="3" s="1"/>
  <c r="B88" i="3" s="1"/>
  <c r="B89" i="3" s="1"/>
  <c r="B90" i="3" s="1"/>
  <c r="B91" i="3" s="1"/>
  <c r="B93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20" i="3" s="1"/>
  <c r="B122" i="3" s="1"/>
  <c r="B123" i="3" s="1"/>
  <c r="B124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200" i="3" s="1"/>
  <c r="B202" i="3" s="1"/>
  <c r="B203" i="3" s="1"/>
  <c r="B204" i="3" s="1"/>
  <c r="B206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<sst xmlns="http://schemas.openxmlformats.org/spreadsheetml/2006/main" count="15920" uniqueCount="4463">
  <si>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</si>
  <si>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</si>
  <si>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</si>
  <si>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</si>
  <si>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</si>
  <si>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</si>
  <si>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</si>
  <si>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</si>
  <si>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</si>
  <si>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</si>
  <si>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</si>
  <si>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</si>
  <si>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</si>
  <si>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</si>
  <si>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</si>
  <si>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</si>
  <si>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</si>
  <si>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</si>
  <si>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</si>
  <si>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</si>
  <si>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</si>
  <si>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</si>
  <si>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</si>
  <si>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</si>
  <si>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</si>
  <si>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</si>
  <si>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</si>
  <si>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</si>
  <si>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</si>
  <si>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</si>
  <si>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</si>
  <si>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</si>
  <si>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</si>
  <si>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</si>
  <si>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</si>
  <si>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</si>
  <si>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</si>
  <si>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</si>
  <si>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</si>
  <si>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</si>
  <si>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</si>
  <si>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</si>
  <si>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</si>
  <si>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</si>
  <si>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</si>
  <si>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</si>
  <si>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</si>
  <si>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</si>
  <si>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</si>
  <si>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</si>
  <si>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</si>
  <si>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</si>
  <si>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</si>
  <si>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</si>
  <si>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</si>
  <si>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</si>
  <si>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</si>
  <si>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</si>
  <si>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</si>
  <si>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</si>
  <si>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</si>
  <si>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</si>
  <si>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</si>
  <si>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</si>
  <si>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</si>
  <si>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</si>
  <si>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</si>
  <si>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</si>
  <si>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</si>
  <si>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</si>
  <si>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</si>
  <si>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</si>
  <si>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</si>
  <si>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</si>
  <si>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</si>
  <si>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</si>
  <si>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</si>
  <si>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</si>
  <si>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</si>
  <si>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</si>
  <si>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</si>
  <si>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</si>
  <si>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</si>
  <si>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</si>
  <si>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</si>
  <si>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</si>
  <si>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</si>
  <si>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</si>
  <si>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</si>
  <si>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</si>
  <si>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</si>
  <si>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</si>
  <si>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</si>
  <si>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</si>
  <si>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</si>
  <si>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</si>
  <si>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</si>
  <si>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</si>
  <si>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</si>
  <si>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</si>
  <si>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</si>
  <si>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</si>
  <si>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</si>
  <si>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</si>
  <si>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</si>
  <si>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</si>
  <si>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</si>
  <si>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</si>
  <si>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</si>
  <si>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</si>
  <si>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</si>
  <si>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</si>
  <si>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</si>
  <si>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</si>
  <si>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</si>
  <si>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</si>
  <si>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</si>
  <si>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</si>
  <si>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</si>
  <si>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</si>
  <si>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</si>
  <si>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</si>
  <si>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</si>
  <si>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</si>
  <si>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</si>
  <si>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</si>
  <si>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</si>
  <si>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</si>
  <si>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</si>
  <si>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</si>
  <si>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</si>
  <si>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</si>
  <si>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</si>
  <si>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</si>
  <si>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</si>
  <si>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</si>
  <si>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</si>
  <si>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</si>
  <si>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</si>
  <si>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</si>
  <si>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</si>
  <si>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</si>
  <si>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</si>
  <si>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</si>
  <si>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</si>
  <si>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</si>
  <si>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</si>
  <si>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</si>
  <si>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</si>
  <si>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</si>
  <si>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</si>
  <si>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</si>
  <si>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</si>
  <si>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</si>
  <si>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</si>
  <si>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</si>
  <si>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</si>
  <si>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</si>
  <si>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</si>
  <si>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</si>
  <si>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</si>
  <si>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</si>
  <si>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</si>
  <si>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</si>
  <si>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</si>
  <si>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</si>
  <si>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</si>
  <si>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</si>
  <si>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</si>
  <si>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</si>
  <si>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</si>
  <si>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</si>
  <si>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</si>
  <si>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</si>
  <si>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</si>
  <si>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</si>
  <si>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</si>
  <si>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</si>
  <si>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</si>
  <si>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</si>
  <si>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</si>
  <si>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</si>
  <si>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</si>
  <si>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</si>
  <si>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</si>
  <si>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</si>
  <si>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</si>
  <si>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</si>
  <si>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</si>
  <si>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</si>
  <si>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</si>
  <si>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</si>
  <si>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</si>
  <si>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</si>
  <si>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</si>
  <si>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</si>
  <si>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</si>
  <si>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</si>
  <si>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</si>
  <si>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</si>
  <si>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</si>
  <si>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</si>
  <si>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</si>
  <si>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</si>
  <si>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</si>
  <si>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</si>
  <si>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</si>
  <si>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</si>
  <si>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</si>
  <si>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</si>
  <si>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</si>
  <si>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</si>
  <si>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</si>
  <si>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</si>
  <si>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</si>
  <si>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</si>
  <si>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</si>
  <si>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</si>
  <si>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</si>
  <si>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</si>
  <si>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</si>
  <si>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</si>
  <si>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</si>
  <si>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</si>
  <si>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</si>
  <si>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</si>
  <si>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</si>
  <si>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</si>
  <si>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</si>
  <si>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</si>
  <si>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</si>
  <si>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</si>
  <si>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</si>
  <si>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</si>
  <si>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</si>
  <si>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</si>
  <si>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</si>
  <si>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</si>
  <si>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</si>
  <si>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</si>
  <si>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</si>
  <si>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</si>
  <si>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</si>
  <si>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</si>
  <si>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</si>
  <si>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</si>
  <si>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</si>
  <si>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</si>
  <si>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</si>
  <si>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</si>
  <si>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</si>
  <si>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</si>
  <si>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</si>
  <si>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</si>
  <si>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</si>
  <si>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</si>
  <si>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</si>
  <si>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</si>
  <si>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</si>
  <si>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</si>
  <si>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</si>
  <si>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</si>
  <si>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</si>
  <si>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</si>
  <si>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</si>
  <si>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</si>
  <si>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</si>
  <si>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</si>
  <si>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</si>
  <si>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</si>
  <si>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</si>
  <si>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</si>
  <si>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</si>
  <si>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</si>
  <si>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</si>
  <si>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</si>
  <si>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</si>
  <si>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</si>
  <si>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</si>
  <si>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</si>
  <si>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</si>
  <si>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</si>
  <si>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</si>
  <si>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</si>
  <si>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</si>
  <si>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</si>
  <si>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</si>
  <si>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</si>
  <si>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</si>
  <si>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</si>
  <si>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</si>
  <si>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</si>
  <si>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</si>
  <si>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</si>
  <si>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</si>
  <si>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</si>
  <si>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</si>
  <si>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</si>
  <si>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</si>
  <si>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</si>
  <si>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</si>
  <si>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</si>
  <si>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</si>
  <si>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</si>
  <si>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</si>
  <si>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</si>
  <si>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</si>
  <si>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</si>
  <si>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</si>
  <si>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</si>
  <si>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</si>
  <si>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</si>
  <si>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</si>
  <si>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</si>
  <si>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</si>
  <si>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</si>
  <si>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</si>
  <si>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</si>
  <si>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</si>
  <si>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</si>
  <si>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</si>
  <si>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</si>
  <si>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</si>
  <si>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</si>
  <si>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</si>
  <si>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</si>
  <si>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</si>
  <si>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</si>
  <si>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</si>
  <si>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</si>
  <si>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</si>
  <si>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</si>
  <si>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</si>
  <si>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</si>
  <si>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</si>
  <si>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</si>
  <si>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</si>
  <si>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</si>
  <si>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</si>
  <si>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</si>
  <si>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</si>
  <si>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</si>
  <si>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</si>
  <si>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</si>
  <si>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</si>
  <si>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</si>
  <si>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</si>
  <si>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</si>
  <si>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</si>
  <si>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</si>
  <si>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</si>
  <si>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</si>
  <si>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</si>
  <si>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</si>
  <si>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</si>
  <si>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</si>
  <si>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</si>
  <si>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</si>
  <si>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</si>
  <si>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</si>
  <si>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</si>
  <si>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</si>
  <si>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</si>
  <si>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</si>
  <si>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</si>
  <si>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</si>
  <si>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</si>
  <si>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</si>
  <si>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</si>
  <si>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</si>
  <si>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</si>
  <si>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</si>
  <si>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</si>
  <si>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</si>
  <si>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</si>
  <si>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</si>
  <si>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</si>
  <si>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</si>
  <si>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</si>
  <si>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</si>
  <si>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</si>
  <si>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</si>
  <si>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</si>
  <si>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</si>
  <si>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</si>
  <si>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</si>
  <si>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</si>
  <si>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</si>
  <si>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</si>
  <si>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</si>
  <si>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</si>
  <si>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</si>
  <si>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</si>
  <si>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</si>
  <si>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</si>
  <si>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</si>
  <si>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</si>
  <si>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</si>
  <si>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</si>
  <si>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</si>
  <si>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</si>
  <si>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</si>
  <si>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</si>
  <si>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</si>
  <si>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</si>
  <si>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</si>
  <si>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</si>
  <si>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</si>
  <si>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</si>
  <si>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</si>
  <si>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</si>
  <si>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</si>
  <si>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</si>
  <si>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</si>
  <si>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</si>
  <si>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</si>
  <si>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</si>
  <si>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</si>
  <si>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</si>
  <si>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</si>
  <si>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</si>
  <si>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</si>
  <si>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</si>
  <si>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</si>
  <si>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</si>
  <si>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</si>
  <si>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</si>
  <si>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</si>
  <si>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</si>
  <si>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</si>
  <si>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</si>
  <si>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</si>
  <si>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</si>
  <si>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</si>
  <si>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</si>
  <si>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</si>
  <si>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</si>
  <si>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</si>
  <si>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</si>
  <si>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</si>
  <si>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</si>
  <si>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</si>
  <si>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</si>
  <si>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</si>
  <si>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</si>
  <si>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</si>
  <si>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</si>
  <si>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</si>
  <si>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</si>
  <si>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</si>
  <si>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</si>
  <si>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</si>
  <si>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</si>
  <si>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</si>
  <si>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</si>
  <si>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</si>
  <si>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</si>
  <si>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</si>
  <si>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</si>
  <si>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</si>
  <si>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</si>
  <si>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</si>
  <si>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</si>
  <si>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</si>
  <si>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</si>
  <si>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</si>
  <si>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</si>
  <si>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</si>
  <si>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</si>
  <si>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</si>
  <si>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</si>
  <si>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</si>
  <si>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</si>
  <si>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</si>
  <si>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</si>
  <si>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</si>
  <si>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</si>
  <si>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</si>
  <si>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</si>
  <si>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</si>
  <si>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</si>
  <si>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</si>
  <si>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</si>
  <si>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</si>
  <si>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</si>
  <si>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</si>
  <si>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</si>
  <si>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</si>
  <si>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</si>
  <si>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</si>
  <si>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</si>
  <si>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</si>
  <si>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</si>
  <si>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</si>
  <si>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</si>
  <si>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</si>
  <si>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</si>
  <si>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</si>
  <si>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</si>
  <si>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</si>
  <si>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</si>
  <si>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</si>
  <si>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</si>
  <si>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</si>
  <si>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</si>
  <si>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</si>
  <si>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</si>
  <si>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</si>
  <si>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</si>
  <si>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</si>
  <si>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</si>
  <si>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</si>
  <si>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</si>
  <si>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</si>
  <si>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</si>
  <si>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</si>
  <si>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</si>
  <si>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</si>
  <si>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</si>
  <si>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</si>
  <si>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</si>
  <si>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</si>
  <si>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</si>
  <si>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</si>
  <si>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</si>
  <si>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</si>
  <si>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</si>
  <si>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</si>
  <si>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</si>
  <si>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</si>
  <si>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</si>
  <si>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</si>
  <si>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</si>
  <si>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</si>
  <si>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</si>
  <si>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</si>
  <si>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</si>
  <si>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</si>
  <si>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</si>
  <si>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</si>
  <si>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</si>
  <si>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</si>
  <si>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</si>
  <si>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</si>
  <si>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</si>
  <si>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</si>
  <si>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</si>
  <si>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</si>
  <si>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</si>
  <si>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</si>
  <si>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</si>
  <si>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</si>
  <si>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</si>
  <si>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</si>
  <si>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</si>
  <si>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</si>
  <si>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</si>
  <si>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</si>
  <si>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</si>
  <si>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</si>
  <si>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</si>
  <si>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</si>
  <si>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</si>
  <si>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</si>
  <si>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</si>
  <si>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</si>
  <si>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</si>
  <si>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</si>
  <si>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</si>
  <si>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</si>
  <si>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</si>
  <si>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</si>
  <si>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</si>
  <si>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</si>
  <si>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</si>
  <si>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</si>
  <si>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</si>
  <si>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</si>
  <si>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</si>
  <si>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</si>
  <si>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</si>
  <si>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</si>
  <si>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</si>
  <si>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</si>
  <si>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</si>
  <si>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</si>
  <si>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</si>
  <si>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</si>
  <si>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</si>
  <si>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</si>
  <si>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</si>
  <si>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</si>
  <si>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</si>
  <si>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</si>
  <si>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</si>
  <si>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</si>
  <si>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</si>
  <si>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</si>
  <si>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</si>
  <si>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</si>
  <si>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</si>
  <si>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</si>
  <si>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</si>
  <si>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</si>
  <si>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</si>
  <si>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</si>
  <si>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</si>
  <si>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</si>
  <si>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</si>
  <si>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</si>
  <si>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</si>
  <si>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</si>
  <si>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</si>
  <si>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</si>
  <si>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</si>
  <si>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</si>
  <si>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</si>
  <si>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</si>
  <si>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</si>
  <si>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</si>
  <si>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</si>
  <si>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</si>
  <si>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</si>
  <si>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</si>
  <si>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</si>
  <si>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</si>
  <si>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</si>
  <si>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</si>
  <si>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</si>
  <si>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</si>
  <si>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</si>
  <si>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</si>
  <si>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</si>
  <si>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</si>
  <si>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</si>
  <si>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</si>
  <si>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</si>
  <si>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</si>
  <si>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</si>
  <si>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</si>
  <si>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</si>
  <si>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</si>
  <si>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</si>
  <si>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</si>
  <si>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</si>
  <si>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</si>
  <si>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</si>
  <si>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</si>
  <si>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</si>
  <si>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</si>
  <si>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</si>
  <si>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</si>
  <si>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</si>
  <si>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</si>
  <si>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</si>
  <si>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</si>
  <si>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</si>
  <si>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</si>
  <si>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</si>
  <si>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</si>
  <si>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</si>
  <si>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</si>
  <si>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</si>
  <si>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</si>
  <si>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</si>
  <si>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</si>
  <si>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</si>
  <si>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</si>
  <si>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</si>
  <si>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</si>
  <si>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</si>
  <si>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</si>
  <si>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</si>
  <si>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</si>
  <si>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</si>
  <si>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</si>
  <si>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</si>
  <si>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</si>
  <si>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</si>
  <si>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</si>
  <si>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</si>
  <si>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</si>
  <si>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</si>
  <si>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</si>
  <si>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</si>
  <si>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</si>
  <si>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</si>
  <si>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</si>
  <si>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</si>
  <si>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</si>
  <si>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</si>
  <si>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</si>
  <si>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</si>
  <si>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</si>
  <si>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</si>
  <si>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</si>
  <si>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</si>
  <si>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</si>
  <si>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</si>
  <si>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</si>
  <si>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</si>
  <si>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</si>
  <si>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</si>
  <si>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</si>
  <si>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</si>
  <si>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</si>
  <si>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</si>
  <si>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</si>
  <si>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</si>
  <si>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</si>
  <si>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</si>
  <si>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</si>
  <si>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</si>
  <si>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</si>
  <si>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</si>
  <si>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</si>
  <si>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</si>
  <si>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</si>
  <si>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</si>
  <si>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</si>
  <si>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</si>
  <si>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</si>
  <si>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</si>
  <si>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</si>
  <si>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</si>
  <si>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</si>
  <si>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</si>
  <si>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</si>
  <si>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</si>
  <si>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</si>
  <si>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</si>
  <si>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</si>
  <si>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</si>
  <si>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</si>
  <si>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</si>
  <si>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</si>
  <si>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</si>
  <si>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</si>
  <si>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</si>
  <si>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</si>
  <si>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</si>
  <si>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</si>
  <si>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</si>
  <si>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</si>
  <si>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</si>
  <si>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</si>
  <si>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</si>
  <si>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</si>
  <si>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</si>
  <si>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</si>
  <si>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</si>
  <si>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</si>
  <si>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</si>
  <si>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</si>
  <si>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</si>
  <si>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</si>
  <si>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</si>
  <si>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</si>
  <si>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</si>
  <si>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</si>
  <si>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</si>
  <si>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</si>
  <si>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</si>
  <si>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</si>
  <si>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</si>
  <si>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</si>
  <si>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</si>
  <si>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</si>
  <si>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</si>
  <si>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</si>
  <si>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</si>
  <si>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</si>
  <si>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</si>
  <si>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</si>
  <si>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</si>
  <si>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</si>
  <si>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</si>
  <si>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</si>
  <si>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</si>
  <si>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</si>
  <si>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</si>
  <si>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</si>
  <si>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</si>
  <si>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</si>
  <si>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</si>
  <si>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</si>
  <si>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</si>
  <si>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</si>
  <si>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</si>
  <si>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</si>
  <si>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</si>
  <si>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</si>
  <si>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</si>
  <si>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</si>
  <si>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</si>
  <si>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</si>
  <si>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</si>
  <si>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</si>
  <si>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</si>
  <si>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</si>
  <si>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</si>
  <si>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</si>
  <si>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</si>
  <si>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</si>
  <si>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</si>
  <si>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</si>
  <si>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</si>
  <si>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</si>
  <si>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</si>
  <si>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</si>
  <si>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</si>
  <si>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</si>
  <si>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</si>
  <si>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</si>
  <si>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</si>
  <si>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</si>
  <si>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</si>
  <si>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</si>
  <si>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</si>
  <si>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</si>
  <si>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</si>
  <si>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</si>
  <si>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</si>
  <si>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</si>
  <si>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</si>
  <si>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</si>
  <si>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</si>
  <si>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</si>
  <si>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</si>
  <si>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</si>
  <si>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</si>
  <si>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</si>
  <si>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</si>
  <si>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</si>
  <si>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</si>
  <si>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</si>
  <si>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</si>
  <si>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</si>
  <si>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</si>
  <si>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</si>
  <si>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</si>
  <si>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</si>
  <si>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</si>
  <si>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</si>
  <si>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</si>
  <si>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</si>
  <si>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</si>
  <si>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</si>
  <si>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</si>
  <si>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</si>
  <si>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</si>
  <si>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</si>
  <si>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</si>
  <si>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</si>
  <si>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</si>
  <si>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</si>
  <si>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</si>
  <si>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</si>
  <si>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</si>
  <si>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</si>
  <si>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</si>
  <si>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</si>
  <si>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</si>
  <si>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</si>
  <si>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</si>
  <si>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</si>
  <si>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</si>
  <si>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</si>
  <si>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</si>
  <si>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</si>
  <si>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</si>
  <si>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</si>
  <si>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</si>
  <si>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</si>
  <si>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</si>
  <si>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</si>
  <si>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</si>
  <si>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</si>
  <si>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</si>
  <si>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</si>
  <si>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</si>
  <si>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</si>
  <si>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</si>
  <si>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</si>
  <si>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</si>
  <si>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</si>
  <si>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</si>
  <si>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</si>
  <si>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</si>
  <si>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</si>
  <si>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</si>
  <si>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</si>
  <si>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</si>
  <si>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</si>
  <si>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</si>
  <si>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</si>
  <si>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</si>
  <si>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</si>
  <si>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</si>
  <si>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</si>
  <si>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</si>
  <si>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</si>
  <si>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</si>
  <si>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</si>
  <si>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</si>
  <si>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</si>
  <si>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</si>
  <si>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</si>
  <si>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</si>
  <si>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</si>
  <si>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</si>
  <si>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</si>
  <si>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</si>
  <si>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</si>
  <si>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</si>
  <si>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</si>
  <si>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</si>
  <si>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</si>
  <si>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</si>
  <si>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</si>
  <si>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</si>
  <si>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</si>
  <si>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</si>
  <si>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</si>
  <si>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</si>
  <si>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</si>
  <si>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</si>
  <si>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</si>
  <si>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</si>
  <si>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</si>
  <si>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</si>
  <si>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</si>
  <si>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</si>
  <si>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</si>
  <si>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</si>
  <si>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</si>
  <si>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</si>
  <si>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</si>
  <si>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</si>
  <si>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</si>
  <si>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</si>
  <si>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</si>
  <si>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</si>
  <si>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</si>
  <si>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</si>
  <si>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</si>
  <si>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</si>
  <si>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</si>
  <si>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</si>
  <si>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</si>
  <si>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</si>
  <si>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</si>
  <si>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</si>
  <si>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</si>
  <si>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</si>
  <si>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</si>
  <si>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</si>
  <si>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</si>
  <si>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</si>
  <si>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</si>
  <si>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</si>
  <si>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</si>
  <si>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</si>
  <si>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</si>
  <si>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</si>
  <si>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</si>
  <si>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</si>
  <si>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</si>
  <si>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</si>
  <si>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</si>
  <si>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</si>
  <si>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</si>
  <si>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</si>
  <si>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</si>
  <si>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</si>
  <si>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</si>
  <si>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</si>
  <si>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</si>
  <si>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</si>
  <si>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</si>
  <si>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</si>
  <si>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</si>
  <si>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</si>
  <si>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</si>
  <si>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</si>
  <si>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</si>
  <si>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</si>
  <si>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</si>
  <si>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</si>
  <si>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</si>
  <si>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</si>
  <si>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</si>
  <si>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</si>
  <si>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</si>
  <si>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</si>
  <si>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</si>
  <si>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</si>
  <si>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</si>
  <si>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</si>
  <si>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</si>
  <si>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</si>
  <si>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</si>
  <si>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</si>
  <si>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</si>
  <si>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</si>
  <si>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</si>
  <si>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</si>
  <si>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</si>
  <si>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</si>
  <si>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</si>
  <si>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</si>
  <si>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</si>
  <si>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</si>
  <si>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</si>
  <si>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</si>
  <si>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</si>
  <si>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</si>
  <si>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</si>
  <si>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</si>
  <si>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</si>
  <si>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</si>
  <si>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</si>
  <si>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</si>
  <si>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</si>
  <si>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</si>
  <si>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</si>
  <si>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</si>
  <si>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</si>
  <si>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</si>
  <si>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</si>
  <si>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</si>
  <si>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</si>
  <si>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</si>
  <si>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</si>
  <si>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</si>
  <si>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</si>
  <si>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</si>
  <si>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</si>
  <si>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</si>
  <si>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</si>
  <si>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</si>
  <si>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</si>
  <si>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</si>
  <si>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</si>
  <si>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</si>
  <si>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</si>
  <si>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</si>
  <si>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</si>
  <si>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</si>
  <si>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</si>
  <si>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</si>
  <si>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</si>
  <si>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</si>
  <si>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</si>
  <si>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</si>
  <si>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</si>
  <si>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</si>
  <si>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</si>
  <si>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</si>
  <si>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</si>
  <si>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</si>
  <si>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</si>
  <si>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</si>
  <si>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</si>
  <si>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</si>
  <si>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</si>
  <si>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</si>
  <si>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</si>
  <si>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</si>
  <si>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</si>
  <si>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</si>
  <si>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</si>
  <si>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</si>
  <si>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</si>
  <si>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</si>
  <si>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</si>
  <si>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</si>
  <si>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</si>
  <si>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</si>
  <si>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</si>
  <si>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</si>
  <si>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</si>
  <si>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</si>
  <si>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</si>
  <si>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</si>
  <si>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</si>
  <si>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</si>
  <si>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</si>
  <si>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</si>
  <si>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</si>
  <si>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</si>
  <si>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</si>
  <si>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</si>
  <si>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</si>
  <si>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</si>
  <si>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</si>
  <si>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</si>
  <si>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</si>
  <si>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</si>
  <si>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</si>
  <si>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</si>
  <si>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</si>
  <si>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</si>
  <si>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</si>
  <si>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</si>
  <si>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</si>
  <si>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</si>
  <si>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</si>
  <si>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</si>
  <si>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</si>
  <si>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</si>
  <si>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</si>
  <si>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</si>
  <si>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</si>
  <si>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</si>
  <si>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</si>
  <si>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</si>
  <si>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</si>
  <si>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</si>
  <si>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</si>
  <si>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</si>
  <si>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</si>
  <si>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</si>
  <si>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</si>
  <si>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</si>
  <si>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</si>
  <si>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</si>
  <si>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</si>
  <si>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</si>
  <si>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</si>
  <si>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</si>
  <si>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</si>
  <si>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</si>
  <si>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</si>
  <si>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</si>
  <si>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</si>
  <si>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</si>
  <si>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</si>
  <si>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</si>
  <si>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</si>
  <si>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</si>
  <si>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</si>
  <si>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</si>
  <si>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</si>
  <si>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</si>
  <si>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</si>
  <si>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</si>
  <si>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</si>
  <si>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</si>
  <si>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</si>
  <si>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</si>
  <si>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</si>
  <si>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</si>
  <si>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</si>
  <si>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</si>
  <si>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</si>
  <si>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</si>
  <si>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</si>
  <si>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</si>
  <si>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</si>
  <si>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</si>
  <si>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</si>
  <si>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</si>
  <si>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</si>
  <si>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</si>
  <si>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</si>
  <si>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</si>
  <si>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</si>
  <si>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</si>
  <si>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</si>
  <si>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</si>
  <si>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</si>
  <si>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</si>
  <si>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</si>
  <si>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</si>
  <si>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</si>
  <si>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</si>
  <si>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</si>
  <si>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</si>
  <si>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</si>
  <si>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</si>
  <si>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</si>
  <si>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</si>
  <si>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</si>
  <si>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</si>
  <si>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</si>
  <si>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</si>
  <si>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</si>
  <si>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</si>
  <si>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</si>
  <si>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</si>
  <si>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</si>
  <si>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</si>
  <si>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</si>
  <si>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</si>
  <si>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</si>
  <si>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</si>
  <si>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</si>
  <si>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</si>
  <si>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</si>
  <si>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</si>
  <si>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</si>
  <si>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</si>
  <si>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</si>
  <si>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</si>
  <si>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</si>
  <si>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</si>
  <si>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</si>
  <si>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</si>
  <si>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</si>
  <si>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</si>
  <si>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</si>
  <si>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</si>
  <si>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</si>
  <si>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</si>
  <si>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</si>
  <si>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</si>
  <si>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</si>
  <si>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</si>
  <si>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</si>
  <si>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</si>
  <si>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</si>
  <si>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</si>
  <si>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</si>
  <si>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</si>
  <si>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</si>
  <si>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</si>
  <si>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</si>
  <si>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</si>
  <si>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</si>
  <si>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</si>
  <si>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</si>
  <si>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</si>
  <si>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</si>
  <si>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</si>
  <si>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</si>
  <si>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</si>
  <si>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</si>
  <si>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</si>
  <si>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</si>
  <si>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</si>
  <si>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</si>
  <si>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</si>
  <si>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</si>
  <si>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</si>
  <si>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</si>
  <si>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</si>
  <si>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</si>
  <si>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</si>
  <si>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</si>
  <si>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</si>
  <si>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</si>
  <si>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</si>
  <si>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</si>
  <si>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</si>
  <si>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</si>
  <si>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</si>
  <si>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</si>
  <si>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</si>
  <si>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</si>
  <si>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</si>
  <si>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</si>
  <si>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</si>
  <si>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</si>
  <si>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</si>
  <si>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</si>
  <si>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</si>
  <si>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</si>
  <si>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</si>
  <si>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</si>
  <si>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</si>
  <si>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</si>
  <si>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</si>
  <si>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</si>
  <si>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</si>
  <si>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</si>
  <si>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</si>
  <si>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</si>
  <si>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</si>
  <si>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</si>
  <si>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</si>
  <si>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</si>
  <si>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</si>
  <si>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</si>
  <si>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</si>
  <si>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</si>
  <si>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</si>
  <si>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</si>
  <si>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</si>
  <si>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</si>
  <si>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</si>
  <si>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</si>
  <si>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</si>
  <si>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</si>
  <si>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</si>
  <si>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</si>
  <si>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</si>
  <si>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</si>
  <si>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</si>
  <si>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</si>
  <si>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</si>
  <si>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</si>
  <si>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</si>
  <si>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</si>
  <si>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</si>
  <si>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</si>
  <si>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</si>
  <si>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</si>
  <si>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</si>
  <si>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</si>
  <si>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</si>
  <si>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</si>
  <si>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</si>
  <si>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</si>
  <si>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</si>
  <si>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</si>
  <si>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</si>
  <si>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</si>
  <si>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</si>
  <si>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</si>
  <si>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</si>
  <si>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</si>
  <si>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</si>
  <si>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</si>
  <si>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</si>
  <si>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</si>
  <si>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</si>
  <si>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</si>
  <si>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</si>
  <si>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</si>
  <si>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</si>
  <si>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</si>
  <si>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</si>
  <si>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</si>
  <si>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</si>
  <si>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</si>
  <si>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</si>
  <si>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</si>
  <si>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</si>
  <si>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</si>
  <si>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</si>
  <si>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</si>
  <si>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</si>
  <si>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</si>
  <si>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</si>
  <si>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</si>
  <si>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</si>
  <si>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</si>
  <si>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</si>
  <si>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</si>
  <si>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</si>
  <si>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</si>
  <si>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</si>
  <si>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</si>
  <si>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</si>
  <si>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</si>
  <si>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</si>
  <si>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</si>
  <si>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</si>
  <si>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</si>
  <si>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</si>
  <si>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</si>
  <si>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</si>
  <si>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</si>
  <si>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</si>
  <si>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</si>
  <si>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</si>
  <si>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</si>
  <si>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</si>
  <si>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</si>
  <si>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</si>
  <si>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</si>
  <si>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</si>
  <si>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</si>
  <si>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</si>
  <si>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</si>
  <si>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</si>
  <si>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</si>
  <si>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</si>
  <si>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</si>
  <si>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</si>
  <si>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</si>
  <si>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</si>
  <si>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</si>
  <si>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</si>
  <si>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</si>
  <si>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</si>
  <si>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</si>
  <si>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</si>
  <si>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</si>
  <si>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</si>
  <si>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</si>
  <si>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</si>
  <si>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</si>
  <si>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</si>
  <si>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</si>
  <si>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</si>
  <si>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</si>
  <si>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</si>
  <si>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</si>
  <si>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</si>
  <si>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</si>
  <si>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</si>
  <si>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</si>
  <si>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</si>
  <si>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</si>
  <si>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</si>
  <si>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</si>
  <si>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</si>
  <si>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</si>
  <si>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</si>
  <si>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</si>
  <si>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</si>
  <si>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</si>
  <si>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</si>
  <si>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</si>
  <si>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</si>
  <si>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</si>
  <si>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</si>
  <si>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</si>
  <si>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</si>
  <si>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</si>
  <si>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</si>
  <si>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</si>
  <si>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</si>
  <si>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</si>
  <si>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</si>
  <si>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</si>
  <si>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</si>
  <si>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</si>
  <si>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</si>
  <si>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</si>
  <si>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</si>
  <si>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</si>
  <si>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</si>
  <si>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</si>
  <si>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</si>
  <si>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</si>
  <si>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</si>
  <si>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</si>
  <si>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</si>
  <si>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</si>
  <si>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</si>
  <si>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</si>
  <si>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</si>
  <si>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</si>
  <si>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</si>
  <si>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</si>
  <si>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</si>
  <si>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</si>
  <si>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</si>
  <si>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</si>
  <si>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</si>
  <si>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</si>
  <si>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</si>
  <si>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</si>
  <si>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</si>
  <si>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</si>
  <si>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</si>
  <si>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</si>
  <si>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</si>
  <si>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</si>
  <si>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</si>
  <si>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</si>
  <si>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</si>
  <si>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</si>
  <si>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</si>
  <si>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</si>
  <si>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</si>
  <si>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</si>
  <si>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</si>
  <si>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</si>
  <si>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</si>
  <si>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</si>
  <si>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</si>
  <si>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</si>
  <si>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</si>
  <si>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</si>
  <si>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</si>
  <si>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</si>
  <si>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</si>
  <si>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</si>
  <si>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</si>
  <si>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</si>
  <si>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</si>
  <si>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</si>
  <si>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</si>
  <si>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</si>
  <si>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</si>
  <si>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</si>
  <si>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</si>
  <si>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</si>
  <si>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</si>
  <si>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</si>
  <si>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</si>
  <si>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</si>
  <si>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</si>
  <si>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</si>
  <si>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</si>
  <si>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</si>
  <si>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</si>
  <si>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</si>
  <si>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</si>
  <si>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</si>
  <si>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</si>
  <si>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</si>
  <si>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</si>
  <si>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</si>
  <si>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</si>
  <si>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</si>
  <si>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</si>
  <si>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</si>
  <si>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</si>
  <si>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</si>
  <si>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</si>
  <si>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</si>
  <si>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</si>
  <si>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</si>
  <si>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</si>
  <si>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</si>
  <si>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</si>
  <si>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</si>
  <si>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</si>
  <si>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</si>
  <si>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</si>
  <si>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</si>
  <si>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</si>
  <si>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</si>
  <si>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</si>
  <si>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</si>
  <si>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</si>
  <si>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</si>
  <si>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</si>
  <si>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</si>
  <si>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</si>
  <si>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</si>
  <si>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</si>
  <si>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</si>
  <si>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</si>
  <si>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</si>
  <si>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</si>
  <si>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</si>
  <si>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</si>
  <si>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</si>
  <si>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</si>
  <si>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</si>
  <si>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</si>
  <si>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</si>
  <si>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</si>
  <si>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</si>
  <si>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</si>
  <si>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</si>
  <si>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</si>
  <si>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</si>
  <si>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</si>
  <si>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</si>
  <si>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</si>
  <si>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</si>
  <si>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</si>
  <si>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</si>
  <si>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</si>
  <si>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</si>
  <si>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</si>
  <si>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</si>
  <si>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</si>
  <si>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</si>
  <si>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</si>
  <si>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</si>
  <si>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</si>
  <si>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</si>
  <si>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</si>
  <si>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</si>
  <si>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</si>
  <si>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</si>
  <si>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</si>
  <si>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</si>
  <si>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</si>
  <si>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</si>
  <si>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</si>
  <si>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</si>
  <si>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</si>
  <si>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</si>
  <si>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</si>
  <si>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</si>
  <si>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</si>
  <si>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</si>
  <si>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</si>
  <si>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</si>
  <si>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</si>
  <si>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</si>
  <si>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</si>
  <si>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</si>
  <si>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</si>
  <si>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</si>
  <si>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</si>
  <si>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</si>
  <si>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</si>
  <si>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</si>
  <si>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</si>
  <si>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</si>
  <si>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</si>
  <si>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</si>
  <si>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</si>
  <si>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</si>
  <si>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</si>
  <si>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</si>
  <si>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</si>
  <si>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</si>
  <si>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</si>
  <si>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</si>
  <si>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</si>
  <si>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</si>
  <si>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</si>
  <si>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</si>
  <si>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</si>
  <si>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</si>
  <si>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</si>
  <si>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</si>
  <si>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</si>
  <si>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</si>
  <si>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</si>
  <si>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</si>
  <si>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</si>
  <si>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</si>
  <si>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</si>
  <si>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</si>
  <si>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</si>
  <si>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</si>
  <si>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</si>
  <si>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</si>
  <si>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</si>
  <si>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</si>
  <si>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</si>
  <si>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</si>
  <si>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</si>
  <si>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</si>
  <si>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</si>
  <si>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</si>
  <si>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</si>
  <si>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</si>
  <si>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</si>
  <si>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</si>
  <si>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</si>
  <si>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</si>
  <si>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</si>
  <si>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</si>
  <si>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</si>
  <si>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</si>
  <si>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</si>
  <si>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</si>
  <si>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</si>
  <si>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</si>
  <si>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</si>
  <si>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</si>
  <si>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</si>
  <si>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</si>
  <si>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</si>
  <si>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</si>
  <si>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</si>
  <si>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</si>
  <si>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</si>
  <si>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</si>
  <si>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</si>
  <si>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</si>
  <si>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</si>
  <si>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</si>
  <si>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</si>
  <si>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</si>
  <si>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</si>
  <si>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</si>
  <si>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</si>
  <si>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</si>
  <si>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</si>
  <si>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</si>
  <si>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</si>
  <si>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</si>
  <si>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</si>
  <si>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</si>
  <si>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</si>
  <si>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</si>
  <si>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</si>
  <si>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</si>
  <si>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</si>
  <si>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</si>
  <si>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</si>
  <si>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</si>
  <si>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</si>
  <si>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</si>
  <si>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</si>
  <si>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</si>
  <si>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</si>
  <si>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</si>
  <si>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</si>
  <si>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</si>
  <si>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</si>
  <si>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</si>
  <si>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</si>
  <si>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</si>
  <si>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</si>
  <si>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</si>
  <si>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</si>
  <si>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</si>
  <si>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</si>
  <si>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</si>
  <si>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</si>
  <si>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</si>
  <si>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</si>
  <si>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</si>
  <si>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</si>
  <si>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</si>
  <si>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</si>
  <si>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</si>
  <si>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</si>
  <si>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</si>
  <si>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</si>
  <si>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</si>
  <si>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</si>
  <si>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</si>
  <si>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</si>
  <si>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</si>
  <si>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</si>
  <si>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</si>
  <si>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</si>
  <si>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</si>
  <si>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</si>
  <si>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</si>
  <si>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</si>
  <si>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</si>
  <si>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</si>
  <si>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</si>
  <si>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</si>
  <si>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</si>
  <si>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</si>
  <si>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</si>
  <si>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</si>
  <si>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</si>
  <si>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</si>
  <si>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</si>
  <si>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</si>
  <si>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</si>
  <si>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</si>
  <si>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</si>
  <si>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</si>
  <si>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</si>
  <si>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</si>
  <si>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</si>
  <si>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</si>
  <si>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</si>
  <si>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</si>
  <si>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</si>
  <si>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</si>
  <si>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</si>
  <si>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</si>
  <si>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</si>
  <si>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</si>
  <si>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</si>
  <si>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</si>
  <si>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</si>
  <si>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</si>
  <si>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</si>
  <si>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</si>
  <si>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</si>
  <si>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</si>
  <si>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</si>
  <si>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</si>
  <si>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</si>
  <si>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</si>
  <si>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</si>
  <si>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</si>
  <si>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</si>
  <si>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</si>
  <si>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</si>
  <si>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</si>
  <si>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</si>
  <si>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</si>
  <si>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</si>
  <si>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</si>
  <si>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</si>
  <si>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</si>
  <si>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</si>
  <si>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</si>
  <si>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</si>
  <si>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</si>
  <si>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</si>
  <si>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</si>
  <si>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</si>
  <si>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</si>
  <si>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</si>
  <si>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</si>
  <si>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</si>
  <si>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</si>
  <si>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</si>
  <si>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</si>
  <si>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</si>
  <si>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</si>
  <si>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</si>
  <si>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</si>
  <si>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</si>
  <si>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</si>
  <si>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</si>
  <si>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</si>
  <si>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</si>
  <si>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</si>
  <si>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</si>
  <si>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</si>
  <si>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</si>
  <si>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</si>
  <si>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</si>
  <si>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</si>
  <si>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</si>
  <si>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</si>
  <si>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</si>
  <si>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</si>
  <si>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</si>
  <si>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</si>
  <si>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</si>
  <si>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</si>
  <si>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</si>
  <si>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</si>
  <si>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</si>
  <si>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</si>
  <si>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</si>
  <si>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</si>
  <si>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</si>
  <si>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</si>
  <si>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</si>
  <si>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</si>
  <si>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</si>
  <si>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</si>
  <si>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</si>
  <si>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</si>
  <si>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</si>
  <si>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</si>
  <si>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</si>
  <si>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</si>
  <si>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</si>
  <si>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</si>
  <si>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</si>
  <si>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</si>
  <si>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</si>
  <si>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</si>
  <si>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</si>
  <si>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</si>
  <si>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</si>
  <si>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</si>
  <si>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</si>
  <si>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</si>
  <si>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</si>
  <si>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</si>
  <si>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</si>
  <si>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</si>
  <si>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</si>
  <si>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</si>
  <si>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</si>
  <si>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</si>
  <si>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</si>
  <si>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</si>
  <si>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</si>
  <si>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</si>
  <si>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</si>
  <si>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</si>
  <si>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</si>
  <si>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</si>
  <si>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</si>
  <si>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</si>
  <si>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</si>
  <si>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</si>
  <si>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</si>
  <si>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</si>
  <si>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</si>
  <si>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</si>
  <si>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</si>
  <si>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</si>
  <si>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</si>
  <si>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</si>
  <si>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</si>
  <si>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</si>
  <si>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</si>
  <si>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</si>
  <si>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</si>
  <si>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</si>
  <si>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</si>
  <si>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</si>
  <si>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</si>
  <si>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</si>
  <si>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</si>
  <si>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</si>
  <si>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</si>
  <si>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</si>
  <si>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</si>
  <si>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</si>
  <si>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</si>
  <si>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</si>
  <si>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</si>
  <si>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</si>
  <si>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</si>
  <si>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</si>
  <si>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</si>
  <si>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</si>
  <si>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</si>
  <si>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</si>
  <si>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</si>
  <si>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</si>
  <si>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</si>
  <si>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</si>
  <si>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</si>
  <si>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</si>
  <si>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</si>
  <si>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</si>
  <si>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</si>
  <si>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</si>
  <si>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</si>
  <si>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</si>
  <si>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</si>
  <si>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</si>
  <si>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</si>
  <si>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</si>
  <si>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</si>
  <si>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</si>
  <si>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</si>
  <si>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</si>
  <si>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</si>
  <si>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</si>
  <si>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</si>
  <si>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</si>
  <si>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</si>
  <si>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</si>
  <si>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</si>
  <si>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</si>
  <si>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</si>
  <si>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</si>
  <si>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</si>
  <si>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</si>
  <si>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</si>
  <si>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</si>
  <si>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</si>
  <si>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</si>
  <si>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</si>
  <si>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</si>
  <si>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</si>
  <si>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</si>
  <si>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</si>
  <si>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</si>
  <si>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</si>
  <si>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</si>
  <si>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</si>
  <si>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</si>
  <si>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</si>
  <si>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</si>
  <si>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</si>
  <si>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</si>
  <si>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</si>
  <si>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</si>
  <si>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</si>
  <si>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</si>
  <si>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</si>
  <si>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</si>
  <si>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</si>
  <si>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</si>
  <si>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</si>
  <si>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</si>
  <si>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</si>
  <si>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</si>
  <si>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</si>
  <si>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</si>
  <si>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</si>
  <si>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</si>
  <si>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</si>
  <si>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</si>
  <si>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</si>
  <si>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</si>
  <si>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</si>
  <si>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</si>
  <si>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</si>
  <si>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</si>
  <si>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</si>
  <si>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</si>
  <si>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</si>
  <si>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</si>
  <si>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</si>
  <si>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</si>
  <si>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</si>
  <si>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</si>
  <si>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</si>
  <si>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</si>
  <si>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</si>
  <si>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</si>
  <si>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</si>
  <si>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</si>
  <si>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</si>
  <si>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</si>
  <si>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</si>
  <si>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</si>
  <si>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</si>
  <si>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</si>
  <si>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</si>
  <si>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</si>
  <si>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</si>
  <si>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</si>
  <si>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</si>
  <si>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</si>
  <si>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</si>
  <si>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</si>
  <si>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</si>
  <si>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</si>
  <si>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</si>
  <si>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</si>
  <si>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</si>
  <si>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</si>
  <si>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</si>
  <si>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</si>
  <si>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</si>
  <si>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</si>
  <si>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</si>
  <si>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</si>
  <si>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</si>
  <si>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</si>
  <si>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</si>
  <si>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</si>
  <si>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</si>
  <si>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</si>
  <si>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</si>
  <si>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</si>
  <si>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</si>
  <si>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</si>
  <si>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</si>
  <si>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</si>
  <si>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</si>
  <si>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</si>
  <si>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</si>
  <si>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</si>
  <si>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</si>
  <si>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</si>
  <si>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</si>
  <si>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</si>
  <si>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</si>
  <si>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</si>
  <si>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</si>
  <si>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</si>
  <si>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</si>
  <si>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</si>
  <si>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</si>
  <si>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</si>
  <si>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</si>
  <si>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</si>
  <si>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</si>
  <si>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</si>
  <si>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</si>
  <si>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</si>
  <si>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</si>
  <si>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</si>
  <si>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</si>
  <si>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</si>
  <si>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</si>
  <si>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</si>
  <si>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</si>
  <si>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</si>
  <si>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</si>
  <si>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</si>
  <si>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</si>
  <si>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</si>
  <si>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</si>
  <si>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</si>
  <si>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</si>
  <si>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</si>
  <si>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</si>
  <si>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</si>
  <si>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</si>
  <si>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</si>
  <si>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</si>
  <si>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</si>
  <si>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</si>
  <si>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</si>
  <si>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</si>
  <si>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</si>
  <si>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</si>
  <si>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</si>
  <si>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</si>
  <si>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</si>
  <si>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</si>
  <si>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</si>
  <si>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</si>
  <si>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</si>
  <si>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</si>
  <si>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</si>
  <si>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</si>
  <si>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</si>
  <si>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</si>
  <si>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</si>
  <si>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</si>
  <si>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</si>
  <si>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</si>
  <si>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</si>
  <si>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</si>
  <si>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</si>
  <si>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</si>
  <si>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</si>
  <si>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</si>
  <si>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</si>
  <si>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</si>
  <si>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</si>
  <si>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</si>
  <si>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</si>
  <si>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</si>
  <si>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</si>
  <si>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</si>
  <si>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</si>
  <si>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</si>
  <si>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</si>
  <si>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</si>
  <si>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</si>
  <si>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</si>
  <si>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</si>
  <si>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</si>
  <si>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</si>
  <si>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</si>
  <si>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</si>
  <si>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</si>
  <si>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</si>
  <si>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</si>
  <si>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</si>
  <si>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</si>
  <si>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</si>
  <si>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</si>
  <si>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</si>
  <si>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</si>
  <si>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</si>
  <si>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</si>
  <si>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</si>
  <si>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</si>
  <si>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</si>
  <si>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</si>
  <si>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</si>
  <si>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</si>
  <si>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</si>
  <si>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</si>
  <si>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</si>
  <si>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</si>
  <si>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</si>
  <si>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</si>
  <si>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</si>
  <si>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</si>
  <si>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</si>
  <si>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</si>
  <si>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</si>
  <si>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</si>
  <si>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</si>
  <si>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</si>
  <si>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</si>
  <si>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</si>
  <si>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</si>
  <si>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</si>
  <si>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</si>
  <si>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</si>
  <si>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</si>
  <si>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</si>
  <si>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</si>
  <si>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</si>
  <si>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</si>
  <si>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</si>
  <si>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</si>
  <si>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</si>
  <si>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</si>
  <si>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</si>
  <si>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</si>
  <si>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</si>
  <si>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</si>
  <si>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</si>
  <si>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</si>
  <si>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</si>
  <si>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</si>
  <si>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</si>
  <si>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</si>
  <si>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</si>
  <si>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</si>
  <si>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</si>
  <si>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</si>
  <si>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</si>
  <si>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</si>
  <si>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</si>
  <si>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</si>
  <si>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</si>
  <si>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</si>
  <si>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</si>
  <si>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</si>
  <si>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</si>
  <si>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</si>
  <si>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</si>
  <si>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</si>
  <si>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</si>
  <si>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</si>
  <si>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</si>
  <si>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</si>
  <si>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</si>
  <si>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</si>
  <si>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</si>
  <si>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</si>
  <si>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</si>
  <si>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</si>
  <si>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</si>
  <si>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</si>
  <si>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</si>
  <si>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</si>
  <si>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</si>
  <si>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</si>
  <si>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</si>
  <si>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</si>
  <si>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</si>
  <si>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</si>
  <si>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</si>
  <si>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</si>
  <si>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</si>
  <si>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</si>
  <si>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</si>
  <si>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</si>
  <si>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</si>
  <si>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</si>
  <si>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</si>
  <si>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</si>
  <si>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</si>
  <si>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</si>
  <si>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</si>
  <si>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</si>
  <si>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</si>
  <si>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</si>
  <si>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</si>
  <si>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</si>
  <si>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</si>
  <si>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</si>
  <si>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</si>
  <si>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</si>
  <si>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</si>
  <si>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</si>
  <si>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</si>
  <si>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</si>
  <si>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</si>
  <si>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</si>
  <si>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</si>
  <si>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</si>
  <si>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</si>
  <si>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</si>
  <si>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</si>
  <si>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</si>
  <si>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</si>
  <si>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</si>
  <si>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</si>
  <si>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</si>
  <si>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</si>
  <si>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</si>
  <si>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</si>
  <si>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</si>
  <si>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</si>
  <si>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</si>
  <si>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</si>
  <si>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</si>
  <si>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</si>
  <si>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</si>
  <si>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</si>
  <si>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</si>
  <si>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</si>
  <si>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</si>
  <si>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</si>
  <si>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</si>
  <si>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</si>
  <si>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</si>
  <si>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</si>
  <si>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</si>
  <si>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</si>
  <si>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</si>
  <si>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</si>
  <si>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</si>
  <si>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</si>
  <si>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</si>
  <si>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</si>
  <si>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</si>
  <si>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</si>
  <si>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</si>
  <si>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</si>
  <si>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</si>
  <si>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</si>
  <si>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</si>
  <si>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</si>
  <si>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</si>
  <si>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</si>
  <si>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</si>
  <si>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</si>
  <si>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</si>
  <si>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</si>
  <si>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</si>
  <si>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</si>
  <si>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</si>
  <si>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</si>
  <si>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</si>
  <si>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</si>
  <si>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</si>
  <si>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</si>
  <si>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</si>
  <si>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</si>
  <si>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</si>
  <si>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</si>
  <si>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</si>
  <si>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</si>
  <si>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</si>
  <si>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</si>
  <si>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</si>
  <si>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</si>
  <si>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</si>
  <si>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</si>
  <si>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</si>
  <si>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</si>
  <si>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</si>
  <si>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</si>
  <si>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</si>
  <si>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</si>
  <si>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</si>
  <si>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</si>
  <si>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</si>
  <si>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</si>
  <si>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</si>
  <si>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</si>
  <si>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</si>
  <si>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</si>
  <si>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</si>
  <si>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</si>
  <si>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</si>
  <si>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</si>
  <si>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</si>
  <si>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</si>
  <si>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</si>
  <si>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</si>
  <si>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</si>
  <si>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</si>
  <si>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</si>
  <si>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</si>
  <si>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</si>
  <si>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</si>
  <si>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</si>
  <si>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</si>
  <si>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</si>
  <si>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</si>
  <si>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</si>
  <si>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</si>
  <si>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</si>
  <si>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</si>
  <si>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</si>
  <si>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</si>
  <si>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</si>
  <si>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</si>
  <si>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</si>
  <si>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</si>
  <si>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</si>
  <si>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</si>
  <si>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</si>
  <si>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</si>
  <si>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</si>
  <si>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</si>
  <si>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</si>
  <si>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</si>
  <si>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</si>
  <si>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</si>
  <si>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</si>
  <si>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</si>
  <si>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</si>
  <si>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</si>
  <si>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</si>
  <si>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</si>
  <si>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</si>
  <si>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</si>
  <si>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</si>
  <si>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</si>
  <si>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</si>
  <si>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</si>
  <si>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</si>
  <si>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</si>
  <si>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</si>
  <si>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</si>
  <si>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</si>
  <si>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</si>
  <si>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</si>
  <si>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</si>
  <si>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</si>
  <si>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</si>
  <si>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</si>
  <si>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</si>
  <si>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</si>
  <si>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</si>
  <si>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</si>
  <si>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</si>
  <si>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</si>
  <si>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</si>
  <si>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</si>
  <si>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</si>
  <si>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</si>
  <si>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</si>
  <si>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</si>
  <si>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</si>
  <si>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</si>
  <si>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</si>
  <si>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</si>
  <si>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</si>
  <si>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</si>
  <si>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</si>
  <si>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</si>
  <si>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</si>
  <si>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</si>
  <si>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</si>
  <si>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</si>
  <si>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</si>
  <si>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</si>
  <si>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</si>
  <si>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</si>
  <si>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</si>
  <si>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</si>
  <si>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</si>
  <si>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</si>
  <si>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</si>
  <si>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</si>
  <si>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</si>
  <si>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</si>
  <si>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</si>
  <si>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</si>
  <si>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</si>
  <si>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</si>
  <si>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</si>
  <si>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</si>
  <si>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</si>
  <si>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</si>
  <si>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</si>
  <si>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</si>
  <si>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</si>
  <si>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</si>
  <si>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</si>
  <si>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</si>
  <si>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</si>
  <si>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</si>
  <si>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</si>
  <si>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</si>
  <si>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</si>
  <si>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</si>
  <si>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</si>
  <si>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</si>
  <si>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</si>
  <si>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</si>
  <si>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</si>
  <si>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</si>
  <si>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</si>
  <si>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</si>
  <si>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</si>
  <si>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</si>
  <si>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</si>
  <si>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</si>
  <si>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</si>
  <si>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</si>
  <si>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</si>
  <si>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</si>
  <si>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</si>
  <si>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</si>
  <si>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</si>
  <si>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</si>
  <si>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</si>
  <si>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</si>
  <si>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</si>
  <si>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</si>
  <si>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</si>
  <si>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</si>
  <si>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</si>
  <si>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</si>
  <si>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</si>
  <si>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</si>
  <si>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</si>
  <si>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</si>
  <si>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</si>
  <si>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</si>
  <si>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</si>
  <si>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</si>
  <si>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</si>
  <si>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</si>
  <si>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</si>
  <si>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</si>
  <si>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</si>
  <si>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</si>
  <si>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</si>
  <si>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</si>
  <si>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</si>
  <si>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</si>
  <si>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</si>
  <si>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</si>
  <si>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</si>
  <si>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</si>
  <si>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</si>
  <si>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</si>
  <si>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</si>
  <si>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</si>
  <si>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</si>
  <si>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</si>
  <si>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</si>
  <si>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</si>
  <si>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</si>
  <si>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</si>
  <si>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</si>
  <si>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</si>
  <si>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</si>
  <si>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</si>
  <si>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</si>
  <si>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</si>
  <si>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</si>
  <si>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</si>
  <si>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</si>
  <si>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</si>
  <si>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</si>
  <si>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</si>
  <si>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</si>
  <si>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</si>
  <si>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</si>
  <si>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</si>
  <si>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</si>
  <si>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</si>
  <si>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</si>
  <si>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</si>
  <si>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</si>
  <si>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</si>
  <si>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</si>
  <si>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</si>
  <si>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</si>
  <si>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</si>
  <si>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</si>
  <si>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</si>
  <si>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</si>
  <si>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</si>
  <si>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</si>
  <si>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</si>
  <si>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</si>
  <si>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</si>
  <si>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</si>
  <si>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</si>
  <si>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</si>
  <si>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</si>
  <si>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</si>
  <si>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</si>
  <si>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</si>
  <si>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</si>
  <si>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</si>
  <si>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</si>
  <si>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</si>
  <si>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</si>
  <si>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</si>
  <si>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</si>
  <si>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</si>
  <si>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</si>
  <si>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</si>
  <si>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</si>
  <si>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</si>
  <si>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</si>
  <si>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</si>
  <si>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</si>
  <si>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</si>
  <si>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</si>
  <si>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</si>
  <si>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</si>
  <si>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</si>
  <si>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</si>
  <si>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</si>
  <si>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</si>
  <si>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</si>
  <si>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</si>
  <si>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</si>
  <si>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</si>
  <si>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</si>
  <si>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</si>
  <si>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</si>
  <si>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</si>
  <si>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</si>
  <si>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</si>
  <si>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</si>
  <si>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</si>
  <si>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</si>
  <si>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</si>
  <si>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</si>
  <si>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</si>
  <si>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</si>
  <si>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</si>
  <si>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</si>
  <si>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</si>
  <si>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</si>
  <si>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</si>
  <si>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</si>
  <si>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</si>
  <si>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</si>
  <si>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</si>
  <si>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</si>
  <si>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</si>
  <si>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</si>
  <si>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</si>
  <si>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</si>
  <si>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</si>
  <si>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</si>
  <si>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</si>
  <si>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</si>
  <si>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</si>
  <si>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</si>
  <si>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</si>
  <si>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</si>
  <si>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</si>
  <si>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</si>
  <si>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</si>
  <si>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</si>
  <si>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</si>
  <si>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</si>
  <si>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</si>
  <si>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</si>
  <si>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</si>
  <si>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</si>
  <si>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</si>
  <si>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</si>
  <si>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</si>
  <si>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</si>
  <si>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</si>
  <si>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</si>
  <si>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</si>
  <si>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</si>
  <si>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</si>
  <si>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</si>
  <si>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</si>
  <si>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</si>
  <si>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</si>
  <si>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</si>
  <si>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</si>
  <si>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</si>
  <si>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</si>
  <si>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</si>
  <si>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</si>
  <si>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</si>
  <si>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</si>
  <si>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</si>
  <si>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</si>
  <si>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</si>
  <si>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</si>
  <si>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</si>
  <si>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</si>
  <si>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</si>
  <si>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</si>
  <si>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</si>
  <si>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</si>
  <si>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</si>
  <si>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</si>
  <si>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</si>
  <si>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</si>
  <si>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</si>
  <si>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</si>
  <si>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</si>
  <si>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</si>
  <si>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</si>
  <si>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</si>
  <si>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</si>
  <si>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</si>
  <si>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</si>
  <si>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</si>
  <si>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</si>
  <si>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</si>
  <si>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</si>
  <si>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</si>
  <si>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</si>
  <si>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</si>
  <si>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</si>
  <si>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</si>
  <si>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</si>
  <si>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</si>
  <si>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</si>
  <si>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</si>
  <si>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</si>
  <si>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</si>
  <si>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</si>
  <si>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</si>
  <si>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</si>
  <si>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</si>
  <si>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</si>
  <si>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</si>
  <si>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</si>
  <si>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</si>
  <si>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</si>
  <si>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</si>
  <si>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</si>
  <si>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</si>
  <si>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</si>
  <si>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</si>
  <si>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</si>
  <si>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</si>
  <si>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</si>
  <si>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</si>
  <si>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</si>
  <si>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</si>
  <si>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</si>
  <si>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</si>
  <si>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</si>
  <si>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</si>
  <si>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</si>
  <si>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</si>
  <si>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</si>
  <si>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</si>
  <si>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</si>
  <si>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</si>
  <si>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</si>
  <si>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</si>
  <si>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</si>
  <si>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</si>
  <si>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</si>
  <si>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</si>
  <si>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</si>
  <si>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</si>
  <si>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</si>
  <si>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</si>
  <si>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</si>
  <si>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</si>
  <si>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</si>
  <si>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</si>
  <si>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</si>
  <si>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</si>
  <si>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</si>
  <si>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</si>
  <si>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</si>
  <si>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</si>
  <si>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</si>
  <si>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</si>
  <si>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</si>
  <si>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</si>
  <si>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</si>
  <si>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</si>
  <si>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</si>
  <si>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</si>
  <si>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</si>
  <si>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</si>
  <si>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</si>
  <si>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</si>
  <si>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</si>
  <si>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</si>
  <si>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</si>
  <si>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</si>
  <si>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</si>
  <si>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</si>
  <si>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</si>
  <si>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</si>
  <si>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</si>
  <si>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</si>
  <si>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</si>
  <si>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</si>
  <si>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</si>
  <si>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</si>
  <si>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</si>
  <si>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</si>
  <si>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</si>
  <si>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</si>
  <si>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</si>
  <si>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</si>
  <si>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</si>
  <si>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</si>
  <si>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</si>
  <si>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</si>
  <si>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</si>
  <si>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</si>
  <si>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</si>
  <si>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</si>
  <si>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</si>
  <si>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</si>
  <si>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</si>
  <si>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</si>
  <si>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</si>
  <si>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</si>
  <si>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</si>
  <si>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</si>
  <si>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</si>
  <si>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</si>
  <si>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</si>
  <si>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</si>
  <si>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</si>
  <si>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</si>
  <si>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</si>
  <si>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</si>
  <si>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</si>
  <si>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</si>
  <si>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</si>
  <si>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</si>
  <si>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</si>
  <si>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</si>
  <si>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</si>
  <si>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</si>
  <si>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</si>
  <si>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</si>
  <si>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</si>
  <si>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</si>
  <si>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</si>
  <si>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</si>
  <si>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</si>
  <si>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</si>
  <si>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</si>
  <si>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</si>
  <si>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</si>
  <si>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</si>
  <si>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</si>
  <si>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</si>
  <si>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</si>
  <si>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</si>
  <si>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</si>
  <si>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</si>
  <si>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</si>
  <si>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</si>
  <si>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</si>
  <si>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</si>
  <si>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</si>
  <si>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</si>
  <si>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</si>
  <si>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</si>
  <si>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</si>
  <si>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</si>
  <si>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</si>
  <si>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</si>
  <si>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</si>
  <si>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</si>
  <si>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</si>
  <si>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</si>
  <si>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</si>
  <si>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</si>
  <si>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</si>
  <si>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</si>
  <si>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</si>
  <si>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</si>
  <si>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</si>
  <si>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</si>
  <si>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</si>
  <si>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</si>
  <si>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</si>
  <si>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</si>
  <si>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</si>
  <si>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</si>
  <si>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</si>
  <si>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</si>
  <si>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</si>
  <si>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</si>
  <si>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</si>
  <si>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</si>
  <si>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</si>
  <si>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</si>
  <si>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</si>
  <si>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</si>
  <si>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</si>
  <si>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</si>
  <si>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</si>
  <si>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</si>
  <si>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</si>
  <si>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</si>
  <si>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</si>
  <si>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</si>
  <si>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</si>
  <si>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</si>
  <si>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</si>
  <si>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</si>
  <si>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</si>
  <si>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</si>
  <si>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</si>
  <si>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</si>
  <si>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</si>
  <si>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</si>
  <si>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</si>
  <si>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</si>
  <si>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</si>
  <si>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</si>
  <si>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</si>
  <si>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</si>
  <si>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</si>
  <si>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</si>
  <si>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</si>
  <si>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</si>
  <si>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</si>
  <si>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</si>
  <si>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</si>
  <si>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</si>
  <si>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</si>
  <si>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</si>
  <si>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</si>
  <si>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</si>
  <si>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</si>
  <si>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</si>
  <si>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</si>
  <si>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</si>
  <si>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</si>
  <si>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</si>
  <si>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</si>
  <si>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</si>
  <si>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</si>
  <si>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</si>
  <si>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</si>
  <si>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</si>
  <si>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</si>
  <si>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</si>
  <si>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</si>
  <si>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</si>
  <si>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</si>
  <si>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</si>
  <si>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</si>
  <si>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</si>
  <si>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</si>
  <si>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</si>
  <si>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</si>
  <si>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</si>
  <si>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</si>
  <si>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</si>
  <si>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</si>
  <si>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</si>
  <si>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</si>
  <si>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</si>
  <si>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</si>
  <si>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</si>
  <si>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</si>
  <si>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</si>
  <si>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</si>
  <si>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</si>
  <si>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</si>
  <si>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</si>
  <si>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</si>
  <si>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</si>
  <si>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</si>
  <si>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</si>
  <si>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</si>
  <si>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</si>
  <si>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</si>
  <si>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</si>
  <si>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</si>
  <si>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</si>
  <si>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</si>
  <si>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</si>
  <si>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</si>
  <si>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</si>
  <si>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</si>
  <si>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</si>
  <si>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</si>
  <si>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</si>
  <si>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</si>
  <si>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</si>
  <si>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</si>
  <si>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</si>
  <si>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</si>
  <si>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</si>
  <si>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</si>
  <si>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</si>
  <si>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</si>
  <si>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</si>
  <si>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</si>
  <si>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</si>
  <si>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</si>
  <si>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</si>
  <si>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</si>
  <si>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</si>
  <si>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</si>
  <si>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</si>
  <si>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</si>
  <si>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</si>
  <si>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</si>
  <si>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</si>
  <si>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</si>
  <si>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</si>
  <si>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</si>
  <si>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</si>
  <si>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</si>
  <si>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</si>
  <si>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</si>
  <si>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</si>
  <si>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</si>
  <si>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</si>
  <si>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</si>
  <si>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</si>
  <si>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</si>
  <si>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</si>
  <si>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</si>
  <si>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</si>
  <si>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</si>
  <si>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</si>
  <si>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</si>
  <si>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</si>
  <si>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</si>
  <si>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</si>
  <si>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</si>
  <si>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</si>
  <si>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</si>
  <si>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</si>
  <si>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</si>
  <si>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</si>
  <si>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</si>
  <si>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</si>
  <si>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</si>
  <si>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</si>
  <si>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</si>
  <si>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</si>
  <si>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</si>
  <si>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</si>
  <si>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</si>
  <si>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</si>
  <si>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</si>
  <si>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</si>
  <si>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</si>
  <si>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</si>
  <si>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</si>
  <si>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</si>
  <si>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</si>
  <si>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</si>
  <si>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</si>
  <si>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</si>
  <si>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</si>
  <si>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</si>
  <si>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</si>
  <si>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</si>
  <si>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</si>
  <si>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</si>
  <si>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</si>
  <si>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</si>
  <si>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</si>
  <si>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</si>
  <si>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</si>
  <si>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</si>
  <si>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</si>
  <si>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</si>
  <si>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</si>
  <si>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</si>
  <si>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</si>
  <si>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</si>
  <si>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</si>
  <si>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</si>
  <si>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</si>
  <si>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</si>
  <si>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</si>
  <si>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</si>
  <si>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</si>
  <si>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</si>
  <si>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</si>
  <si>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</si>
  <si>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</si>
  <si>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</si>
  <si>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</si>
  <si>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</si>
  <si>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</si>
  <si>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</si>
  <si>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</si>
  <si>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</si>
  <si>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</si>
  <si>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</si>
  <si>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</si>
  <si>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</si>
  <si>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</si>
  <si>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</si>
  <si>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</si>
  <si>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</si>
  <si>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</si>
  <si>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</si>
  <si>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</si>
  <si>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</si>
  <si>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</si>
  <si>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</si>
  <si>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</si>
  <si>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</si>
  <si>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</si>
  <si>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</si>
  <si>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</si>
  <si>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</si>
  <si>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</si>
  <si>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</si>
  <si>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</si>
  <si>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</si>
  <si>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</si>
  <si>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</si>
  <si>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</si>
  <si>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</si>
  <si>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</si>
  <si>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</si>
  <si>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</si>
  <si>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</si>
  <si>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</si>
  <si>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</si>
  <si>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</si>
  <si>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</si>
  <si>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</si>
  <si>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</si>
  <si>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</si>
  <si>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</si>
  <si>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</si>
  <si>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</si>
  <si>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</si>
  <si>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</si>
  <si>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</si>
  <si>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</si>
  <si>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</si>
  <si>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</si>
  <si>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</si>
  <si>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</si>
  <si>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</si>
  <si>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</si>
  <si>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</si>
  <si>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</si>
  <si>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</si>
  <si>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</si>
  <si>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</si>
  <si>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</si>
  <si>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</si>
  <si>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</si>
  <si>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</si>
  <si>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</si>
  <si>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</si>
  <si>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</si>
  <si>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</si>
  <si>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</si>
  <si>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</si>
  <si>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</si>
  <si>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</si>
  <si>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</si>
  <si>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</si>
  <si>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</si>
  <si>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</si>
  <si>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</si>
  <si>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</si>
  <si>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</si>
  <si>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</si>
  <si>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</si>
  <si>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</si>
  <si>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</si>
  <si>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</si>
  <si>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</si>
  <si>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</si>
  <si>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</si>
  <si>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</si>
  <si>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</si>
  <si>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</si>
  <si>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</si>
  <si>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</si>
  <si>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</si>
  <si>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</si>
  <si>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</si>
  <si>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</si>
  <si>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</si>
  <si>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</si>
  <si>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</si>
  <si>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</si>
  <si>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</si>
  <si>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</si>
  <si>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</si>
  <si>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</si>
  <si>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</si>
  <si>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</si>
  <si>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</si>
  <si>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</si>
  <si>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</si>
  <si>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</si>
  <si>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</si>
  <si>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</si>
  <si>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</si>
  <si>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</si>
  <si>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</si>
  <si>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</si>
  <si>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</si>
  <si>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</si>
  <si>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</si>
  <si>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</si>
  <si>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</si>
  <si>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</si>
  <si>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</si>
  <si>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</si>
  <si>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</si>
  <si>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</si>
  <si>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</si>
  <si>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</si>
  <si>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</si>
  <si>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</si>
  <si>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</si>
  <si>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</si>
  <si>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</si>
  <si>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</si>
  <si>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</si>
  <si>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</si>
  <si>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</si>
  <si>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</si>
  <si>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</si>
  <si>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</si>
  <si>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</si>
  <si>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</si>
  <si>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</si>
  <si>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</si>
  <si>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</si>
  <si>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</si>
  <si>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</si>
  <si>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</si>
  <si>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</si>
  <si>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</si>
  <si>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</si>
  <si>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</si>
  <si>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</si>
  <si>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</si>
  <si>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</si>
  <si>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</si>
  <si>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</si>
  <si>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</si>
  <si>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</si>
  <si>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</si>
  <si>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</si>
  <si>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</si>
  <si>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</si>
  <si>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</si>
  <si>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</si>
  <si>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</si>
  <si>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</si>
  <si>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</si>
  <si>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</si>
  <si>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</si>
  <si>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</si>
  <si>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</si>
  <si>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</si>
  <si>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</si>
  <si>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</si>
  <si>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</si>
  <si>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</si>
  <si>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</si>
  <si>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</si>
  <si>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</si>
  <si>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</si>
  <si>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</si>
  <si>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</si>
  <si>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</si>
  <si>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</si>
  <si>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</si>
  <si>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</si>
  <si>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</si>
  <si>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</si>
  <si>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</si>
  <si>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</si>
  <si>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</si>
  <si>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</si>
  <si>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</si>
  <si>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</si>
  <si>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</si>
  <si>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</si>
  <si>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</si>
  <si>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</si>
  <si>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</si>
  <si>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</si>
  <si>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</si>
  <si>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</si>
  <si>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</si>
  <si>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</si>
  <si>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</si>
  <si>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</si>
  <si>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</si>
  <si>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</si>
  <si>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</si>
  <si>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</si>
  <si>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</si>
  <si>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</si>
  <si>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</si>
  <si>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</si>
  <si>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</si>
  <si>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</si>
  <si>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</si>
  <si>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</si>
  <si>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</si>
  <si>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</si>
  <si>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</si>
  <si>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</si>
  <si>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</si>
  <si>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</si>
  <si>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</si>
  <si>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</si>
  <si>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</si>
  <si>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</si>
  <si>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</si>
  <si>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</si>
  <si>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</si>
  <si>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</si>
  <si>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</si>
  <si>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</si>
  <si>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</si>
  <si>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</si>
  <si>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</si>
  <si>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</si>
  <si>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</si>
  <si>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</si>
  <si>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</si>
  <si>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</si>
  <si>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</si>
  <si>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</si>
  <si>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</si>
  <si>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</si>
  <si>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</si>
  <si>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</si>
  <si>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</si>
  <si>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</si>
  <si>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</si>
  <si>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</si>
  <si>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</si>
  <si>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</si>
  <si>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</si>
  <si>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</si>
  <si>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</si>
  <si>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</si>
  <si>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</si>
  <si>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</si>
  <si>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</si>
  <si>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</si>
  <si>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</si>
  <si>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</si>
  <si>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</si>
  <si>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</si>
  <si>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</si>
  <si>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</si>
  <si>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</si>
  <si>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</si>
  <si>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</si>
  <si>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</si>
  <si>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</si>
  <si>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</si>
  <si>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</si>
  <si>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</si>
  <si>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</si>
  <si>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</si>
  <si>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</si>
  <si>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</si>
  <si>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</si>
  <si>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</si>
  <si>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</si>
  <si>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</si>
  <si>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</si>
  <si>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</si>
  <si>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</si>
  <si>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</si>
  <si>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</si>
  <si>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</si>
  <si>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</si>
  <si>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</si>
  <si>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</si>
  <si>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</si>
  <si>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</si>
  <si>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</si>
  <si>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</si>
  <si>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</si>
  <si>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</si>
  <si>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</si>
  <si>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</si>
  <si>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</si>
  <si>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</si>
  <si>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</si>
  <si>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</si>
  <si>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</si>
  <si>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</si>
  <si>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</si>
  <si>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</si>
  <si>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</si>
  <si>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</si>
  <si>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</si>
  <si>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</si>
  <si>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</si>
  <si>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</si>
  <si>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</si>
  <si>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</si>
  <si>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</si>
  <si>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</si>
  <si>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</si>
  <si>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</si>
  <si>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</si>
  <si>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</si>
  <si>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</si>
  <si>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</si>
  <si>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</si>
  <si>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</si>
  <si>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</si>
  <si>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</si>
  <si>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</si>
  <si>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</si>
  <si>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</si>
  <si>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</si>
  <si>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</si>
  <si>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</si>
  <si>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</si>
  <si>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</si>
  <si>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</si>
  <si>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</si>
  <si>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</si>
  <si>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</si>
  <si>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</si>
  <si>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</si>
  <si>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</si>
  <si>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</si>
  <si>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</si>
  <si>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</si>
  <si>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</si>
  <si>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</si>
  <si>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</si>
  <si>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</si>
  <si>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</si>
  <si>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</si>
  <si>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</si>
  <si>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</si>
  <si>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</si>
  <si>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</si>
  <si>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</si>
  <si>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</si>
  <si>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</si>
  <si>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</si>
  <si>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</si>
  <si>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</si>
  <si>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</si>
  <si>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</si>
  <si>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</si>
  <si>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</si>
  <si>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</si>
  <si>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</si>
  <si>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</si>
  <si>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</si>
  <si>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</si>
  <si>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</si>
  <si>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</si>
  <si>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</si>
  <si>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</si>
  <si>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</si>
  <si>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</si>
  <si>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</si>
  <si>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</si>
  <si>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</si>
  <si>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</si>
  <si>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</si>
  <si>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</si>
  <si>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</si>
  <si>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</si>
  <si>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</si>
  <si>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</si>
  <si>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</si>
  <si>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</si>
  <si>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</si>
  <si>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</si>
  <si>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</si>
  <si>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</si>
  <si>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</si>
  <si>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</si>
  <si>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</si>
  <si>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</si>
  <si>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</si>
  <si>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</si>
  <si>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</si>
  <si>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</si>
  <si>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</si>
  <si>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</si>
  <si>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</si>
  <si>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</si>
  <si>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</si>
  <si>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</si>
  <si>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</si>
  <si>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</si>
  <si>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</si>
  <si>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</si>
  <si>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</si>
  <si>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</si>
  <si>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</si>
  <si>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</si>
  <si>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</si>
  <si>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</si>
  <si>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</si>
  <si>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</si>
  <si>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</si>
  <si>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</si>
  <si>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</si>
  <si>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</si>
  <si>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</si>
  <si>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</si>
  <si>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</si>
  <si>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</si>
  <si>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</si>
  <si>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</si>
  <si>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</si>
  <si>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</si>
  <si>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</si>
  <si>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</si>
  <si>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</si>
  <si>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</si>
  <si>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</si>
  <si>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</si>
  <si>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</si>
  <si>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</si>
  <si>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</si>
  <si>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</si>
  <si>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</si>
  <si>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</si>
  <si>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</si>
  <si>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</si>
  <si>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</si>
  <si>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</si>
  <si>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</si>
  <si>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</si>
  <si>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</si>
  <si>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</si>
  <si>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</si>
  <si>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</si>
  <si>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</si>
  <si>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</si>
  <si>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</si>
  <si>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</si>
  <si>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</si>
  <si>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</si>
  <si>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</si>
  <si>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</si>
  <si>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</si>
  <si>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</si>
  <si>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</si>
  <si>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</si>
  <si>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</si>
  <si>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</si>
  <si>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</si>
  <si>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</si>
  <si>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</si>
  <si>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</si>
  <si>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</si>
  <si>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</si>
  <si>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</si>
  <si>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</si>
  <si>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</si>
  <si>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</si>
  <si>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</si>
  <si>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</si>
  <si>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</si>
  <si>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</si>
  <si>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</si>
  <si>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</si>
  <si>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</si>
  <si>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</si>
  <si>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</si>
  <si>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</si>
  <si>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</si>
  <si>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</si>
  <si>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</si>
  <si>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</si>
  <si>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</si>
  <si>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</si>
  <si>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</si>
  <si>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</si>
  <si>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</si>
  <si>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</si>
  <si>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</si>
  <si>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</si>
  <si>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</si>
  <si>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</si>
  <si>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</si>
  <si>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</si>
  <si>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</si>
  <si>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</si>
  <si>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</si>
  <si>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</si>
  <si>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</si>
  <si>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</si>
  <si>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</si>
  <si>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</si>
  <si>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</si>
  <si>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</si>
  <si>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</si>
  <si>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</si>
  <si>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</si>
  <si>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</si>
  <si>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</si>
  <si>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</si>
  <si>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</si>
  <si>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</si>
  <si>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</si>
  <si>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</si>
  <si>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</si>
  <si>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</si>
  <si>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</si>
  <si>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</si>
  <si>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</si>
  <si>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</si>
  <si>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</si>
  <si>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</si>
  <si>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</si>
  <si>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</si>
  <si>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</si>
  <si>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</si>
  <si>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</si>
  <si>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</si>
  <si>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</si>
  <si>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</si>
  <si>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</si>
  <si>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</si>
  <si>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</si>
  <si>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</si>
  <si>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</si>
  <si>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</si>
  <si>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</si>
  <si>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</si>
  <si>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</si>
  <si>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</si>
  <si>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</si>
  <si>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</si>
  <si>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</si>
  <si>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</si>
  <si>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</si>
  <si>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</si>
  <si>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</si>
  <si>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</si>
  <si>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</si>
  <si>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</si>
  <si>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</si>
  <si>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</si>
  <si>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</si>
  <si>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</si>
  <si>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</si>
  <si>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</si>
  <si>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</si>
  <si>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</si>
  <si>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</si>
  <si>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</si>
  <si>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</si>
  <si>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</si>
  <si>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</si>
  <si>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</si>
  <si>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</si>
  <si>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</si>
  <si>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</si>
  <si>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</si>
  <si>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</si>
  <si>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</si>
  <si>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</si>
  <si>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</si>
  <si>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</si>
  <si>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</si>
  <si>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</si>
  <si>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</si>
  <si>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</si>
  <si>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</si>
  <si>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</si>
  <si>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</si>
  <si>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</si>
  <si>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</si>
  <si>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</si>
  <si>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</si>
  <si>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</si>
  <si>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</si>
  <si>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</si>
  <si>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</si>
  <si>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</si>
  <si>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</si>
  <si>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</si>
  <si>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</si>
  <si>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</si>
  <si>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</si>
  <si>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</si>
  <si>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</si>
  <si>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</si>
  <si>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</si>
  <si>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</si>
  <si>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</si>
  <si>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</si>
  <si>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</si>
  <si>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</si>
  <si>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</si>
  <si>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</si>
  <si>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</si>
  <si>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</si>
  <si>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</si>
  <si>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</si>
  <si>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</si>
  <si>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</si>
  <si>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</si>
  <si>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</si>
  <si>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</si>
  <si>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</si>
  <si>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</si>
  <si>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</si>
  <si>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</si>
  <si>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</si>
  <si>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</si>
  <si>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</si>
  <si>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</si>
  <si>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</si>
  <si>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</si>
  <si>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</si>
  <si>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</si>
  <si>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</si>
  <si>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</si>
  <si>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</si>
  <si>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</si>
  <si>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</si>
  <si>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</si>
  <si>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</si>
  <si>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</si>
  <si>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</si>
  <si>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</si>
  <si>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</si>
  <si>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</si>
  <si>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</si>
  <si>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</si>
  <si>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</si>
  <si>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</si>
  <si>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</si>
  <si>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</si>
  <si>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</si>
  <si>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</si>
  <si>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</si>
  <si>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</si>
  <si>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</si>
  <si>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</si>
  <si>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</si>
  <si>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</si>
  <si>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</si>
  <si>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</si>
  <si>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</si>
  <si>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</si>
  <si>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</si>
  <si>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</si>
  <si>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</si>
  <si>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</si>
  <si>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</si>
  <si>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</si>
  <si>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</si>
  <si>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</si>
  <si>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</si>
  <si>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</si>
  <si>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</si>
  <si>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</si>
  <si>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</si>
  <si>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</si>
  <si>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</si>
  <si>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</si>
  <si>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</si>
  <si>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</si>
  <si>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</si>
  <si>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</si>
  <si>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</si>
  <si>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</si>
  <si>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</si>
  <si>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</si>
  <si>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</si>
  <si>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</si>
  <si>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</si>
  <si>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</si>
  <si>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</si>
  <si>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</si>
  <si>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</si>
  <si>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</si>
  <si>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</si>
  <si>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</si>
  <si>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</si>
  <si>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</si>
  <si>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</si>
  <si>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</si>
  <si>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</si>
  <si>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</si>
  <si>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</si>
  <si>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</si>
  <si>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</si>
  <si>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</si>
  <si>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</si>
  <si>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</si>
  <si>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</si>
  <si>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</si>
  <si>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</si>
  <si>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</si>
  <si>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</si>
  <si>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</si>
  <si>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</si>
  <si>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</si>
  <si>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</si>
  <si>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</si>
  <si>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</si>
  <si>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</si>
  <si>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</si>
  <si>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</si>
  <si>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</si>
  <si>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</si>
  <si>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</si>
  <si>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</si>
  <si>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</si>
  <si>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</si>
  <si>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</si>
  <si>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</si>
  <si>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</si>
  <si>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</si>
  <si>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</si>
  <si>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</si>
  <si>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</si>
  <si>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</si>
  <si>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</si>
  <si>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</si>
  <si>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</si>
  <si>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</si>
  <si>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</si>
  <si>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</si>
  <si>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</si>
  <si>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</si>
  <si>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</si>
  <si>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</si>
  <si>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</si>
  <si>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</si>
  <si>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</si>
  <si>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</si>
  <si>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</si>
  <si>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</si>
  <si>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</si>
  <si>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</si>
  <si>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</si>
  <si>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</si>
  <si>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</si>
  <si>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</si>
  <si>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</si>
  <si>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</si>
  <si>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</si>
  <si>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</si>
  <si>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</si>
  <si>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</si>
  <si>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</si>
  <si>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</si>
  <si>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</si>
  <si>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</si>
  <si>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</si>
  <si>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</si>
  <si>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</si>
  <si>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</si>
  <si>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</si>
  <si>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</si>
  <si>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</si>
  <si>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</si>
  <si>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</si>
  <si>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</si>
  <si>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</si>
  <si>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</si>
  <si>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</si>
  <si>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</si>
  <si>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</si>
  <si>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</si>
  <si>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</si>
  <si>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</si>
  <si>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</si>
  <si>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</si>
  <si>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</si>
  <si>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</si>
  <si>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</si>
  <si>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</si>
  <si>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</si>
  <si>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</si>
  <si>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</si>
  <si>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</si>
  <si>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</si>
  <si>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</si>
  <si>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</si>
  <si>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</si>
  <si>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</si>
  <si>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</si>
  <si>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</si>
  <si>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</si>
  <si>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</si>
  <si>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</si>
  <si>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</si>
  <si>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</si>
  <si>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</si>
  <si>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</si>
  <si>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</si>
  <si>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</si>
  <si>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</si>
  <si>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</si>
  <si>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</si>
  <si>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</si>
  <si>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</si>
  <si>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</si>
  <si>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</si>
  <si>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</si>
  <si>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</si>
  <si>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</si>
  <si>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</si>
  <si>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</si>
  <si>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</si>
  <si>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</si>
  <si>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</si>
  <si>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</si>
  <si>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</si>
  <si>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</si>
  <si>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</si>
  <si>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</si>
  <si>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</si>
  <si>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</si>
  <si>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</si>
  <si>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</si>
  <si>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</si>
  <si>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</si>
  <si>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</si>
  <si>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</si>
  <si>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</si>
  <si>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</si>
  <si>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</si>
  <si>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</si>
  <si>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</si>
  <si>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</si>
  <si>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</si>
  <si>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</si>
  <si>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</si>
  <si>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</si>
  <si>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</si>
  <si>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</si>
  <si>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</si>
  <si>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</si>
  <si>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</si>
  <si>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</si>
  <si>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</si>
  <si>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</si>
  <si>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</si>
  <si>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</si>
  <si>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</si>
  <si>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</si>
  <si>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</si>
  <si>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</si>
  <si>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</si>
  <si>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</si>
  <si>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</si>
  <si>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</si>
  <si>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</si>
  <si>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</si>
  <si>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</si>
  <si>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</si>
  <si>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</si>
  <si>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</si>
  <si>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</si>
  <si>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</si>
  <si>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</si>
  <si>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</si>
  <si>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</si>
  <si>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</si>
  <si>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</si>
  <si>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</si>
  <si>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</si>
  <si>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</si>
  <si>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</si>
  <si>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</si>
  <si>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</si>
  <si>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</si>
  <si>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</si>
  <si>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</si>
  <si>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</si>
  <si>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</si>
  <si>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</si>
  <si>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</si>
  <si>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</si>
  <si>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</si>
  <si>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</si>
  <si>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</si>
  <si>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</si>
  <si>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</si>
  <si>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</si>
  <si>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</si>
  <si>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</si>
  <si>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</si>
  <si>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</si>
  <si>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</si>
  <si>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</si>
  <si>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</si>
  <si>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</si>
  <si>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</si>
  <si>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</si>
  <si>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</si>
  <si>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</si>
  <si>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</si>
  <si>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</si>
  <si>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</si>
  <si>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</si>
  <si>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</si>
  <si>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</si>
  <si>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</si>
  <si>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</si>
  <si>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</si>
  <si>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</si>
  <si>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</si>
  <si>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</si>
  <si>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</si>
  <si>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</si>
  <si>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</si>
  <si>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</si>
  <si>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</si>
  <si>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</si>
  <si>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</si>
  <si>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</si>
  <si>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</si>
  <si>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</si>
  <si>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</si>
  <si>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</si>
  <si>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</si>
  <si>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</si>
  <si>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</si>
  <si>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</si>
  <si>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</si>
  <si>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</si>
  <si>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</si>
  <si>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</si>
  <si>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</si>
  <si>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</si>
  <si>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</si>
  <si>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</si>
  <si>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</si>
  <si>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</si>
  <si>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</si>
  <si>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</si>
  <si>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</si>
  <si>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</si>
  <si>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</si>
  <si>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</si>
  <si>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</si>
  <si>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</si>
  <si>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</si>
  <si>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</si>
  <si>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</si>
  <si>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</si>
  <si>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</si>
  <si>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</si>
  <si>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</si>
  <si>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</si>
  <si>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</si>
  <si>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</si>
  <si>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</si>
  <si>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</si>
  <si>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</si>
  <si>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</si>
  <si>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</si>
  <si>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</si>
  <si>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</si>
  <si>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</si>
  <si>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</si>
  <si>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</si>
  <si>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</si>
  <si>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</si>
  <si>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</si>
  <si>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</si>
  <si>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</si>
  <si>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</si>
  <si>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</si>
  <si>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</si>
  <si>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</si>
  <si>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</si>
  <si>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</si>
  <si>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</si>
  <si>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</si>
  <si>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</si>
  <si>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</si>
  <si>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</si>
  <si>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</si>
  <si>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</si>
  <si>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</si>
  <si>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</si>
  <si>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</si>
  <si>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Construção do Centro de Eventos - Fase 2</t>
  </si>
  <si>
    <t>Serviços Preliminares</t>
  </si>
  <si>
    <t>FORNECIMENTO E INSTALAÇÃO DE PLACA DE OBRA COM CHAPA GALVANIZADA E ESTRUTURA DE MADEIRA. AF_03/2022_PS</t>
  </si>
  <si>
    <t>TAPUME COM TELHA METÁLICA. AF_03/2024</t>
  </si>
  <si>
    <t>MOBILIZAÇÃO/DESMOBILIZAÇÃO DE CANTEIRO DE OBRAS</t>
  </si>
  <si>
    <t>Administração local</t>
  </si>
  <si>
    <t>ADMINISTRAÇÃO LOCAL</t>
  </si>
  <si>
    <t>Fundações</t>
  </si>
  <si>
    <t>Locação de obra por topógrafo, incluindo nivelamento e estaqueamento</t>
  </si>
  <si>
    <t>ESCAVAÇÃO MECANIZADA PARA BLOCO DE COROAMENTO OU SAPATA COM RETROESCAVADEIRA (INCLUINDO ESCAVAÇÃO PARA COLOCAÇÃO DE FÔRMAS). AF_01/2024</t>
  </si>
  <si>
    <t>ESCAVAÇÃO MECANIZADA PARA VIGA BALDRAME OU SAPATA CORRIDA COM MINI-ESCAVADEIRA (INCLUINDO ESCAVAÇÃO PARA COLOCAÇÃO DE FÔRMAS). AF_01/2024</t>
  </si>
  <si>
    <t>LASTRO COM MATERIAL GRANULAR (PEDRA BRITADA N.1 E PEDRA BRITADA N.2), APLICADO EM PISOS OU LAJES SOBRE SOLO, ESPESSURA DE *10 CM*. AF_01/2024</t>
  </si>
  <si>
    <t>FABRICAÇÃO, MONTAGEM E DESMONTAGEM DE FÔRMA PARA SAPATA CORRIDA, EM MADEIRA SERRADA, E=25 MM, 4 UTILIZAÇÕES. AF_01/2024</t>
  </si>
  <si>
    <t>ARMAÇÃO DE SAPATA ISOLADA, VIGA BALDRAME E SAPATA CORRIDA UTILIZANDO AÇO CA-50 DE 8 MM - MONTAGEM. AF_01/2024</t>
  </si>
  <si>
    <t>CONCRETAGEM DE SAPATA, FCK 30 MPA, COM USO DE BOMBA - LANÇAMENTO, ADENSAMENTO E ACABAMENTO. AF_01/2024</t>
  </si>
  <si>
    <t>FABRICAÇÃO, MONTAGEM E DESMONTAGEM DE FÔRMA PARA VIGA BALDRAME, EM MADEIRA SERRADA, E=25 MM, 4 UTILIZAÇÕES. AF_01/2024</t>
  </si>
  <si>
    <t>ARMAÇÃO DE SAPATA ISOLADA, VIGA BALDRAME E SAPATA CORRIDA UTILIZANDO AÇO CA-60 DE 5 MM - MONTAGEM. AF_01/2024</t>
  </si>
  <si>
    <t>ARMAÇÃO DE BLOCO, SAPATA ISOLADA, VIGA BALDRAME E SAPATA CORRIDA UTILIZANDO AÇO CA-50 DE 12,5 MM - MONTAGEM. AF_01/2024</t>
  </si>
  <si>
    <t>ARMAÇÃO DE SAPATA ISOLADA, VIGA BALDRAME E SAPATA CORRIDA UTILIZANDO AÇO CA-50 DE 10 MM - MONTAGEM. AF_01/2024</t>
  </si>
  <si>
    <t>CONCRETAGEM DE BLOCO DE COROAMENTO OU VIGA BALDRAME, FCK 30 MPA, COM USO DE BOMBA - LANÇAMENTO, ADENSAMENTO E ACABAMENTO. AF_01/2024</t>
  </si>
  <si>
    <t>IMPERMEABILIZAÇÃO DE SUPERFÍCIE COM EMULSÃO ASFÁLTICA, 2 DEMÃOS. AF_09/2023</t>
  </si>
  <si>
    <t>Superestrutura em concreto Armado</t>
  </si>
  <si>
    <t>MONTAGEM E DESMONTAGEM DE FÔRMA DE PILARES RETANGULARES E ESTRUTURAS SIMILARES, PÉ-DIREITO SIMPLES, EM CHAPA DE MADEIRA COMPENSADA PLASTIFICADA, 18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</si>
  <si>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</si>
  <si>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12,5 MM - MONTAGEM. AF_06/2022</t>
  </si>
  <si>
    <t>CONCRETAGEM DE PILARES, FCK = 25 MPA, COM USO DE BOMBA - LANÇAMENTO, ADENSAMENTO E ACABAMENTO. AF_02/2022_PS</t>
  </si>
  <si>
    <t>MONTAGEM E DESMONTAGEM DE FÔRMA DE VIGA, ESCORAMENTO COM GARFO DE MADEIRA, PÉ-DIREITO SIMPLES, EM CHAPA DE MADEIRA PLASTIFICADA, 18 UTILIZAÇÕES. AF_09/2020</t>
  </si>
  <si>
    <t>ARMAÇÃO DE PILAR OU VIGA DE ESTRUTURA CONVENCIONAL DE CONCRETO ARMADO UTILIZANDO AÇO CA-50 DE 10,0 MM - MONTAGEM. AF_06/2022</t>
  </si>
  <si>
    <t>CONCRETAGEM DE VIGAS E LAJES, FCK=25 MPA, PARA LAJES MACIÇAS OU NERVURADAS COM USO DE BOMBA - LANÇAMENTO, ADENSAMENTO E ACABAMENTO. AF_02/2022_PS</t>
  </si>
  <si>
    <t>FABRICAÇÃO DE FÔRMA PARA LAJES, EM MADEIRA SERRADA, E=25 MM. AF_09/2020</t>
  </si>
  <si>
    <t>ARMAÇÃO DE LAJE DE ESTRUTURA CONVENCIONAL DE CONCRETO ARMADO UTILIZANDO AÇO CA-60 DE 5,0 MM - MONTAGEM. AF_06/2022</t>
  </si>
  <si>
    <t>Estrutura Metálica</t>
  </si>
  <si>
    <t>VIGA METÁLICA EM PERFIL LAMINADO OU SOLDADO EM AÇO ESTRUTURAL, COM CONEXÕES SOLDADAS, INCLUSOS MÃO DE OBRA, TRANSPORTE E IÇAMENTO UTILIZANDO GUINDASTE - FORNECIMENTO E INSTALAÇÃO. AF_01/2020_PA</t>
  </si>
  <si>
    <t>PILAR METÁLICO PERFIL LAMINADO OU SOLDADO EM AÇO ESTRUTURAL, COM CONEXÕES SOLDADAS, INCLUSOS MÃO DE OBRA, TRANSPORTE E IÇAMENTO UTILIZANDO GUINDASTE - FORNECIMENTO E INSTALAÇÃO. AF_01/2020_PA</t>
  </si>
  <si>
    <t>TRAMA DE AÇO COMPOSTA POR TERÇAS PARA TELHADOS DE ATÉ 2 ÁGUAS PARA TELHA ONDULADA DE FIBROCIMENTO, METÁLICA, PLÁSTICA OU TERMOACÚSTICA, INCLUSO TRANSPORTE VERTICAL (EM KG). EXCLUSIVE PINTURA. AF_10/2025_PS</t>
  </si>
  <si>
    <t>FABRICAÇÃO E INSTALAÇÃO DE TESOURA (INTEIRA OU MEIA) EM AÇO, VÃOS MAIORES OU IGUAIS A 3,0 M E MENORES QUE 6,0 M, INCLUSO IÇAMENTO, EXCLUSIVE PINTURA. AF_10/2025</t>
  </si>
  <si>
    <t>JATEAMENTO ABRASIVO COM GRANALHA DE AÇO EM PERFIL METÁLICO EM FÁBRICA. AF_01/2020</t>
  </si>
  <si>
    <t>PINTURA COM TINTA ALQUÍDICA DE FUNDO (TIPO ZARCÃO) PULVERIZADA SOBRE PERFIL METÁLICO EXECUTADO EM FÁBRICA (POR DEMÃO). AF_01/2020_PE</t>
  </si>
  <si>
    <t>PINTURA COM TINTA ALQUÍDICA DE ACABAMENTO (ESMALTE SINTÉTICO FOSCO) PULVERIZADA SOBRE PERFIL METÁLICO EXECUTADO EM FÁBRICA (POR DEMÃO). AF_01/2020_PE</t>
  </si>
  <si>
    <t>Alvenaria de Vedação e Revestimentos de Parede</t>
  </si>
  <si>
    <t>ALVENARIA DE VEDAÇÃO DE BLOCOS CERÂMICOS APARENTES, FURADOS NA HORIZONTAL DE 9X14X24 CM (ESPESSURA 9 CM) E ARGAMASSA DE ASSENTAMENTO COM PREPARO EM BETONEIRA. (REF.: SINAPI 103332)</t>
  </si>
  <si>
    <t>CHAPISCO APLICADO EM ALVENARIAS E ESTRUTURAS DE CONCRETO INTERNAS, COM COLHER DE PEDREIRO. ARGAMASSA TRAÇO 1:3 COM PREPARO EM BETONEIRA 400L. AF_10/2022</t>
  </si>
  <si>
    <t>EMBOÇO, EM ARGAMASSA TRAÇO 1:2:8, PREPARO MECÂNICO, APLICADO MANUALMENTE EM PAREDES INTERNAS, PARA AMBIENTES COM ÁREA MENOR QUE 5M², E = 10MM, COM TALISCAS. AF_03/2024</t>
  </si>
  <si>
    <t>REVESTIMENTO CERÂMICO PARA PAREDES INTERNAS COM PLACAS TIPO ESMALTADA DE DIMENSÕES 33X45 CM APLICADAS NA ALTURA INTEIRA DAS PAREDES. AF_02/2023_PE</t>
  </si>
  <si>
    <t>Cobertura</t>
  </si>
  <si>
    <t>TELHAMENTO COM TELHA METÁLICA TERMOACÚSTICA EM EPS + FILME AMADEIRADO E = 0,50 MM, COM ATÉ 2 ÁGUAS, INCLUSO IÇAMENTO. (REF.: SINAPI 94216)</t>
  </si>
  <si>
    <t>TELHAMENTO COM TELHA METÁLICA TERMOACÚSTICA EM EPS E = 0,50 MM, COM ATÉ 2 ÁGUAS, INCLUSO IÇAMENTO. (REF.: SINAPI 94216)</t>
  </si>
  <si>
    <t>TELHAMENTO COM TELHA DE AÇO/ALUMÍNIO E = 0,5 MM, COM ATÉ 2 ÁGUAS, INCLUSO IÇAMENTO. AF_07/2019</t>
  </si>
  <si>
    <t>INSTALAÇÃO DE TESOURA (INTEIRA OU MEIA), EM AÇO, PARA VÃOS MAIORES OU IGUAIS A 3,0 M E MENORES QUE 6,0 M, INCLUSO IÇAMENTO, EXCLUSIVE PINTURA. AF_10/2025_PE</t>
  </si>
  <si>
    <t>TRAMA DE AÇO COMPOSTA POR TERÇAS PARA TELHADOS DE ATÉ 2 ÁGUAS PARA TELHA ESTRUTURAL DE FIBROCIMENTO, INCLUSO TRANSPORTE VERTICAL, EXCLUSIVE PINTURA. AF_10/2025</t>
  </si>
  <si>
    <t>CALHA EM CHAPA DE AÇO GALVANIZADO NÚMERO 24, DESENVOLVIMENTO DE 33 CM, INCLUSO TRANSPORTE VERTICAL. AF_07/2019</t>
  </si>
  <si>
    <t>CALHA EM CHAPA DE AÇO GALVANIZADO NÚMERO 24, DESENVOLVIMENTO DE 50 CM, INCLUSO TRANSPORTE VERTICAL. AF_07/2019</t>
  </si>
  <si>
    <t>RUFO EM CHAPA DE AÇO GALVANIZADO NÚMERO 24, CORTE DE 25 CM, INCLUSO TRANSPORTE VERTICAL. AF_07/2019</t>
  </si>
  <si>
    <t>Piso</t>
  </si>
  <si>
    <t>CONCRETAGEM DE RADIER, PISO DE CONCRETO OU LAJE SOBRE SOLO, FCK 30 MPA - LANÇAMENTO, ADENSAMENTO E ACABAMENTO. AF_09/2021</t>
  </si>
  <si>
    <t>ARMAÇÃO PARA EXECUÇÃO DE RADIER, PISO DE CONCRETO OU LAJE SOBRE SOLO, COM USO DE TELA Q-138. AF_09/2021</t>
  </si>
  <si>
    <t>Copia da SINAPI (87640) - CONTRAPISO EM ARGAMASSA TRAÇO 1:4 (CIMENTO E AREIA), PREPARO MECÂNICO COM BETONEIRA 400 L, APLICADO EM ÁREAS SECAS SOBRE LAJE, ADERIDO, ACABAMENTO NÃO REFORÇADO, ESPESSURA 4CM. AF_07/2021</t>
  </si>
  <si>
    <t>REVESTIMENTO CERÂMICO PARA PISO COM PLACAS TIPO PORCELANATO DE DIMENSÕES 60X60 CM APLICADA EM AMBIENTES DE ÁREA MAIOR QUE 10 M². AF_02/2023_PE</t>
  </si>
  <si>
    <t>SOLEIRA EM GRANITO, LARGURA 15 CM, ESPESSURA 2,0 CM. AF_09/2020</t>
  </si>
  <si>
    <t>PEITORIL LINEAR EM GRANITO OU MÁRMORE, L = 15CM, ASSENTADO COM ARGAMASSA 1:6 COM ADITIVO. AF_11/2020</t>
  </si>
  <si>
    <t>PISO DE MADEIRA, SOBRE VIGOTAS DE MADEIRA SEÇÃO 7,5 X 15 CM. AF_03/2024</t>
  </si>
  <si>
    <t>PINTURA VERNIZ (INCOLOR) ALQUÍDICO EM MADEIRA, USO INTERNO, 3 DEMÃOS. AF_01/2021</t>
  </si>
  <si>
    <t>PREPARO DE CONTRAPISO COM POLITRIZ. AF_09/2020</t>
  </si>
  <si>
    <t>ACABAMENTO POLIDO PARA PISO DE CONCRETO ARMADO OU LAJE SOBRE SOLO DE ALTA RESISTÊNCIA. AF_09/2021</t>
  </si>
  <si>
    <t>PINTURA DE PISO COM TINTA ACRÍLICA, APLICAÇÃO MANUAL, 2 DEMÃOS, INCLUSO FUNDO PREPARADOR. AF_05/2021</t>
  </si>
  <si>
    <t>EXECUÇÃO DE PISO EM BASALTO NATURAL RECORTADO, PLACAS DE 40X40CM.</t>
  </si>
  <si>
    <t>CONCRETAGEM DE VIGAS E LAJES, FCK=25 MPA, PARA QUALQUER TIPO DE LAJE COM BALDES EM EDIFICAÇÃO TÉRREA - LANÇAMENTO, ADENSAMENTO E ACABAMENTO. AF_02/2022</t>
  </si>
  <si>
    <t>Esquadrias</t>
  </si>
  <si>
    <t>PORTA DE ALUMÍNIO DE ABRIR COM LAMBRI, COM GUARNIÇÃO, FIXAÇÃO COM PARAFUSOS - FORNECIMENTO E INSTALAÇÃO</t>
  </si>
  <si>
    <t>PORTA EM ALUMÍNIO DE CORRER TIPO VENEZIANA COM GUARNIÇÃO, FIXAÇÃO COM PARAFUSOS - FORNECIMENTO E INSTALAÇÃO.(REF: 91341)</t>
  </si>
  <si>
    <t>JANELA DE ALUMÍNIO DE GIRO (VIDROS ABREM PARA DENTRO E VENEZIANA ABRE PARA FORA) COM 4 FOLHAS (2 VENEZIANAS E 2 FOLHA PARA VIDRO,VIDRO INCLUSO), BATENTE/ REQUADRO 6 A 14 CM, FIXAÇÃO COM PARAFUSO, COM GUARNIÇÃO/ ALIZAR, VEDAÇÃO COM SILICONE, COM CONTRAMARCO - FORNECIMENTO E INSTALAÇÃO. (REF.: SINAPI 94572)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</si>
  <si>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</si>
  <si>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JANELA FIXA SUPERIOR EM ALUMÍNIO, COM VIDRO E = 6MM INCOLOR. - FORNECIMENTO E INSTALAÇÃO. (REF.: 102179)</t>
  </si>
  <si>
    <t>VENEZIANA FIXA EM ALUMÍNIO - FECHAMENTO LANTERNIN TELHADO.  - FORNECIMENTO E INSTALAÇÃO.</t>
  </si>
  <si>
    <t>JANELA EM ALUMÍNIO BASCULANTE TIPO VENEZIANA COM GUARNIÇÃO, FIXAÇÃO COM PARAFUSOS - FORNECIMENTO E INSTALAÇÃO. (REF.: 91341) - FECHAMENTO FRONTAL BAR</t>
  </si>
  <si>
    <t>GRADIL EM FERRO FIXADO PARA ABRIGO DE PROTEÇÃO PARA A CENTRAL DE GÁS, FORMADO POR BARRAS CHATAS DE 25X4,8 MM. - FORNECIMENTO E INSTALAÇÃO (REF.: 99861)</t>
  </si>
  <si>
    <t>MOLA HIDRAULICA AEREA, PARA PORTAS DE ATE 950 MM E PESO DE ATE 65 KG, COM CORPO EM ALUMINIO E BRACO EM ACO, SEM BRACO DE PARADA - FORNECIMENTO E INSTALAÇÃO</t>
  </si>
  <si>
    <t>Forro</t>
  </si>
  <si>
    <t>FORRO EM PLACAS DE GESSO, PARA AMBIENTES COMERCIAIS. AF_08/2023_PS</t>
  </si>
  <si>
    <t>Instalações elétricas</t>
  </si>
  <si>
    <t>DISJUNTOR MONOPOLAR TIPO DIN, CORRENTE NOMINAL DE 10A - FORNECIMENTO E INSTALAÇÃO. AF_07/2025</t>
  </si>
  <si>
    <t>DISJUNTOR MONOPOLAR TIPO DIN, CORRENTE NOMINAL DE 20A - FORNECIMENTO E INSTALAÇÃO. AF_07/2025</t>
  </si>
  <si>
    <t>DISJUNTOR MONOPOLAR TIPO DIN, CORRENTE NOMINAL DE 32A - FORNECIMENTO E INSTALAÇÃO. AF_07/2025</t>
  </si>
  <si>
    <t>DISJUNTOR MONOPOLAR TIPO DIN, CORRENTE NOMINAL DE 16A - FORNECIMENTO E INSTALAÇÃO. AF_07/2025</t>
  </si>
  <si>
    <t>DISJUNTOR MONOPOLAR TIPO DIN, CORRENTE NOMINAL DE 25A - FORNECIMENTO E INSTALAÇÃO. AF_07/2025</t>
  </si>
  <si>
    <t>TOMADA MÉDIA DE EMBUTIR (1 MÓDULO), 2P+T 10 A, INCLUINDO SUPORTE E PLACA - FORNECIMENTO E INSTALAÇÃO. AF_03/2023</t>
  </si>
  <si>
    <t>TOMADA BAIXA DE EMBUTIR (1 MÓDULO), 2P+T 10 A, INCLUINDO SUPORTE E PLACA - FORNECIMENTO E INSTALAÇÃO. AF_03/2023</t>
  </si>
  <si>
    <t>TOMADA ALTA DE EMBUTIR (1 MÓDULO), 2P+T 20 A, INCLUINDO SUPORTE E PLACA - FORNECIMENTO E INSTALAÇÃO. AF_03/2023</t>
  </si>
  <si>
    <t>TOMADA MÉDIA DE EMBUTIR (2 MÓDULOS), 2P+T 20 A, INCLUINDO SUPORTE E PLACA - FORNECIMENTO E INSTALAÇÃO. AF_03/2023</t>
  </si>
  <si>
    <t>INTERRUPTOR SIMPLES (2 MÓDULOS), 10A/250V, INCLUINDO SUPORTE E PLACA - FORNECIMENTO E INSTALAÇÃO. AF_03/2023</t>
  </si>
  <si>
    <t>INTERRUPTOR SIMPLES (1 MÓDULO) COM INTERRUPTOR PARALELO (1 MÓDULO), 10A/250V, SEM SUPORTE E SEM PLACA - FORNECIMENTO E INSTALAÇÃO. AF_03/2023</t>
  </si>
  <si>
    <t>INTERRUPTOR SIMPLES (1 MÓDULO), 10A/250V, INCLUINDO SUPORTE E PLACA - FORNECIMENTO E INSTALAÇÃO. AF_03/2023</t>
  </si>
  <si>
    <t>INTERRUPTOR PARALELO (1 MÓDULO), 10A/250V, INCLUINDO SUPORTE E PLACA - FORNECIMENTO E INSTALAÇÃO. AF_03/2023</t>
  </si>
  <si>
    <t>ELETRODUTO FLEXÍVEL CORRUGADO REFORÇADO, PVC, DN 25 MM (3/4"), PARA CIRCUITOS TERMINAIS, INSTALADO EM FORRO - FORNECIMENTO E INSTALAÇÃO. AF_03/2023</t>
  </si>
  <si>
    <t>ELETRODUTO FLEXÍVEL CORRUGADO REFORÇADO, PVC, DN 25 MM (3/4"), PARA CIRCUITOS TERMINAIS, INSTALADO EM PAREDE - FORNECIMENTO E INSTALAÇÃO. AF_03/2023</t>
  </si>
  <si>
    <t>ELETRODUTO FLEXÍVEL CORRUGADO, PVC, DN 20 MM (1/2"), PARA CIRCUITOS TERMINAIS, INSTALADO EM PAREDE - FORNECIMENTO E INSTALAÇÃO. AF_03/2023</t>
  </si>
  <si>
    <t>ELETRODUTO FLEXÍVEL CORRUGADO, PVC, DN 20 MM (1/2"), PARA CIRCUITOS TERMINAIS, INSTALADO EM FORRO - FORNECIMENTO E INSTALAÇÃO. AF_03/2023</t>
  </si>
  <si>
    <t>CABO DE COBRE FLEXÍVEL ISOLADO, 2,5 MM², ANTI-CHAMA 450/750 V, PARA CIRCUITOS TERMINAIS - FORNECIMENTO E INSTALAÇÃO. AF_03/2023</t>
  </si>
  <si>
    <t>CABO DE COBRE FLEXÍVEL ISOLADO, 6 MM², ANTI-CHAMA 450/750 V, PARA CIRCUITOS TERMINAIS - FORNECIMENTO E INSTALAÇÃO. AF_03/2023</t>
  </si>
  <si>
    <t>CABO DE COBRE FLEXÍVEL ISOLADO, 1,5 MM², ANTI-CHAMA 450/750 V, PARA CIRCUITOS TERMINAIS - FORNECIMENTO E INSTALAÇÃO. AF_03/2023</t>
  </si>
  <si>
    <t>CABO DE COBRE FLEXÍVEL ISOLADO, 4 MM², ANTI-CHAMA 0,6/1,0 KV, PARA CIRCUITOS TERMINAIS - FORNECIMENTO E INSTALAÇÃO. AF_03/2023</t>
  </si>
  <si>
    <t>LUMINÁRIA DE LED INTERNA - FORNECIMENTO E INSTALAÇÃO</t>
  </si>
  <si>
    <t>CAIXA OCTOGONAL 4" X 4", PVC, INSTALADA EM LAJE - FORNECIMENTO E INSTALAÇÃO. AF_03/2023</t>
  </si>
  <si>
    <t>LUMINÁRIA ARANDELA TIPO TARTARUGA, DE SOBREPOR, COM 1 LÂMPADA LED DE 6 W, SEM REATOR - FORNECIMENTO E INSTALAÇÃO. AF_09/2024</t>
  </si>
  <si>
    <t>Subestação</t>
  </si>
  <si>
    <t>SUBESTAÇÃO PARTICULAR 112,5 kVA - 23,1 kV EM POSTE (conforme orçamento completo discriminado em anexo)</t>
  </si>
  <si>
    <t>Instalações de gás</t>
  </si>
  <si>
    <t>TUBO EM COBRE RÍGIDO, DN 22 MM, CLASSE A, SEM ISOLAMENTO, INSTALADO EM RAMAL E SUB-RAMAL DE GÁS MEDICINAL - FORNECIMENTO E INSTALAÇÃO. AF_04/2022</t>
  </si>
  <si>
    <t>COTOVELO EM COBRE, DN 22 MM, 90 GRAUS, SEM ANEL DE SOLDA, INSTALADO EM RAMAL E SUB-RAMAL DE GÁS COMBUSTÍVEL - FORNECIMENTO E INSTALAÇÃO. AF_04/2022</t>
  </si>
  <si>
    <t>REGISTRO OU REGULADOR DE GÁS DE COZINHA - FORNECIMENTO E INSTALAÇÃO. AF_08/2021</t>
  </si>
  <si>
    <t>Instalações hidrossanitárias e drenagem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</si>
  <si>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</si>
  <si>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</si>
  <si>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TUBO PVC, SERIE NORMAL, ESGOTO PREDIAL, DN 40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</si>
  <si>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</si>
  <si>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TUBO, PVC, SOLDÁVEL, DE 25MM, INSTALADO EM RAMAL DE DISTRIBUIÇÃO DE ÁGUA - FORNECIMENTO E INSTALAÇÃO. AF_06/2022</t>
  </si>
  <si>
    <t>TUBO, PVC, SOLDÁVEL, DE 32MM, INSTALADO EM RAMAL DE DISTRIBUIÇÃO DE ÁGUA - FORNECIMENTO E INSTALAÇÃO. AF_06/2022</t>
  </si>
  <si>
    <t>TUBO, PVC, SOLDÁVEL, DE 20MM, INSTALADO EM RAMAL DE DISTRIBUIÇÃO DE ÁGUA - FORNECIMENTO E INSTALAÇÃO. AF_06/2022</t>
  </si>
  <si>
    <t>JOELHO 90 GRAUS, PVC, SOLDÁVEL, DN 20MM, INSTALADO EM RAMAL OU SUB-RAMAL DE ÁGUA - FORNECIMENTO E INSTALAÇÃO. AF_06/2022</t>
  </si>
  <si>
    <t>TE, PVC, SOLDÁVEL, DN 20MM, INSTALADO EM RAMAL OU SUB-RAMAL DE ÁGUA - FORNECIMENTO E INSTALAÇÃO. AF_06/2022</t>
  </si>
  <si>
    <t>JOELHO 90 GRAUS, PVC, SOLDÁVEL, DN 32MM, INSTALADO EM RAMAL DE DISTRIBUIÇÃO DE ÁGUA - FORNECIMENTO E INSTALAÇÃO. AF_06/2022</t>
  </si>
  <si>
    <t>JOELHO 45 GRAUS, PVC, SOLDÁVEL, DN 20MM, INSTALADO EM RAMAL OU SUB-RAMAL DE ÁGUA - FORNECIMENTO E INSTALAÇÃO. AF_06/2022</t>
  </si>
  <si>
    <t>REGISTRO GAVETA COM ACABAMENTO E CANOPLA CROMADOS, SIMPLES, BITOLA 3/4" - FORNECIMENTO E INSTALAÇÃO</t>
  </si>
  <si>
    <t>REGISTRO PRESSAO COM ACABAMENTO E CANOPLA CROMADA, SIMPLES, BITOLA 3/4"- FORNECIMENTO E INSTALAÇÃO</t>
  </si>
  <si>
    <t>JOELHO 45 GRAUS, PVC, SOLDÁVEL, DN 25MM, INSTALADO EM RAMAL DE DISTRIBUIÇÃO DE ÁGUA - FORNECIMENTO E INSTALAÇÃO. AF_06/2022</t>
  </si>
  <si>
    <t>JOELHO 90 GRAUS, PVC, SOLDÁVEL, DN 25MM, INSTALADO EM RAMAL DE DISTRIBUIÇÃO DE ÁGUA - FORNECIMENTO E INSTALAÇÃO. AF_06/2022</t>
  </si>
  <si>
    <t>TE, PVC, SOLDÁVEL, DN 25MM, INSTALADO EM RAMAL OU SUB-RAMAL DE ÁGUA - FORNECIMENTO E INSTALAÇÃO. AF_06/2022</t>
  </si>
  <si>
    <t>BUCHA DE REDUÇÃO, CURTA, PVC, SOLDÁVEL, DN 25 X 20 MM, INSTALADO EM RAMAL DE DISTRIBUIÇÃO DE ÁGUA - FORNECIMENTO E INSTALAÇÃO. AF_06/2022</t>
  </si>
  <si>
    <t>REGISTRO GAVETA COM ACABAMENTO E CANOPLA CROMADOS, SIMPLES, BITOLA 1"- FORNECIMENTO E INSTALAÇÃO</t>
  </si>
  <si>
    <t>TE SOLDAVEL, PVC, 90 GRAUS, 32 MM, PARA AGUA FRIA PREDIAL (NBR 5648) - FORNECIMENTO E INSTALAÇÃO</t>
  </si>
  <si>
    <t>REGISTRO DE ESFERA, PVC, SOLDÁVEL, COM VOLANTE, DN 32 MM - FORNECIMENTO E INSTALAÇÃO. AF_08/2021</t>
  </si>
  <si>
    <t>REGISTRO DE ESFERA, PVC, SOLDÁVEL, COM VOLANTE, DN 20 MM - FORNECIMENTO E INSTALAÇÃO. AF_08/2021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</si>
  <si>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</si>
  <si>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</si>
  <si>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</si>
  <si>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</si>
  <si>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JOELHO 45 GRAUS, PVC, SERIE NORMAL, ESGOTO PREDIAL, DN 100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</si>
  <si>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</si>
  <si>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90 GRAUS, PVC, SERIE NORMAL, ESGOTO PREDIAL, DN 75 MM, JUNTA ELÁSTICA, FORNECIDO E INSTALADO EM RAMAL DE DESCARGA OU RAMAL DE ESGOTO SANITÁRIO. AF_08/2022</t>
  </si>
  <si>
    <t>JUNÇÃO DE REDUÇÃO INVERTIDA, PVC, SÉRIE NORMAL, ESGOTO PREDIAL, DN 75 X 50 MM, JUNTA ELÁSTICA, FORNECIDO E INSTALADO EM RAMAL DE DESCARGA OU RAMAL DE ESGOTO SANITÁRIO. AF_08/2022</t>
  </si>
  <si>
    <t>JUNÇÃO DE REDUÇÃO INVERTIDA, PVC, SÉRIE NORMAL, ESGOTO PREDIAL, DN 100 X 50 MM, JUNTA ELÁSTICA, FORNECIDO E INSTALADO EM RAMAL DE DESCARGA OU RAMAL DE ESGOTO SANITÁRIO. AF_08/2022</t>
  </si>
  <si>
    <t>TE, PVC, SÉRIE NORMAL, ESGOTO PREDIAL, DN 100 X 75 MM, JUNTA ELÁSTICA, FORNECIDO E INSTALADO EM RAMAL DE DESCARGA OU RAMAL DE ESGOTO SANITÁRIO. AF_08/2022</t>
  </si>
  <si>
    <t>JUNÇÃO SIMPLES, PVC, SERIE NORMAL, ESGOTO PREDIAL, DN 50 X 50 MM, JUNTA ELÁSTICA, FORNECIDO E INSTALADO EM RAMAL DE DESCARGA OU RAMAL DE ESGOTO SANITÁRIO. AF_08/2022</t>
  </si>
  <si>
    <t>BUCHA DE REDUÇÃO LONGA, PVC, SÉRIE NORMAL, ESGOTO PREDIAL, DN 50 X 40 MM, JUNTA SOLDÁVEL E ELÁSTICA,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</si>
  <si>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</si>
  <si>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RALO SIFONADO, PVC, DN 100 X 40 MM, JUNTA SOLDÁVEL, FORNECIDO E INSTALADO EM RAMAL DE DESCARGA OU EM RAMAL DE ESGOTO SANITÁRIO. AF_08/2022</t>
  </si>
  <si>
    <t>CAIXA DE GORDURA PEQUENA (CAPACIDADE: 19 L), CIRCULAR, EM PVC, DIÂMETRO INTERNO= 0,3 M. AF_12/2020</t>
  </si>
  <si>
    <t>POÇO DE INSPEÇÃO CIRCULAR PARA ESGOTO, EM CONCRETO PRÉ-MOLDADO, DIÂMETRO INTERNO = 0,60 M, PROFUNDIDADE = 0,90 M, EXCLUINDO TAMPÃO. AF_12/2020</t>
  </si>
  <si>
    <t>TUBO PVC, SÉRIE R, ÁGUA PLUVIAL, DN 150 MM, FORNECIDO E INSTALADO EM CONDUTORES VERTICAIS DE ÁGUAS PLUVIAIS. AF_06/2022</t>
  </si>
  <si>
    <t>TORNEIRA CROMADA TUBO MÓVEL, DE PAREDE, 1/2" OU 3/4", PARA PIA DE COZINHA, PADRÃO MÉDIO - FORNECIMENTO E INSTALAÇÃO. AF_01/2020</t>
  </si>
  <si>
    <t>CUBA DE EMBUTIR RETANGULAR DE AÇO INOXIDÁVEL, 56 X 33 X 12 CM - FORNECIMENTO E INSTALAÇÃO. AF_01/2020</t>
  </si>
  <si>
    <t>VASO SANITÁRIO SIFONADO COM CAIXA ACOPLADA LOUÇA BRANCA, INCLUSO ENGATE FLEXÍVEL EM PLÁSTICO BRANCO, 1/2 X 40CM - FORNECIMENTO E INSTALAÇÃO. AF_01/2020</t>
  </si>
  <si>
    <t>ASSENTO SANITÁRIO CONVENCIONAL - FORNECIMENTO E INSTALACAO. AF_01/2020</t>
  </si>
  <si>
    <t>MICTÓRIO SIFONADO LOUÇA BRANCA - PADRÃO MÉDIO - FORNECIMENTO E INSTALAÇÃO. AF_01/2020</t>
  </si>
  <si>
    <t>TORNEIRA CROMADA DE MESA, 1/2" OU 3/4", PARA LAVATÓRIO, PADRÃO MÉDIO - FORNECIMENTO E INSTALAÇÃO. AF_01/2020</t>
  </si>
  <si>
    <t>CAIXA D´ÁGUA EM POLIETILENO, 3000 LITROS - FORNECIMENTO E INSTALAÇÃO. AF_06/2021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</si>
  <si>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</si>
  <si>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CUBA DE SOBREPOR RETANGULAR, LOUÇA BRANCA 42X46 - FORNECIMENTO E INSTALAÇÃO. AF_02/2026</t>
  </si>
  <si>
    <t>Mobiliário e outros</t>
  </si>
  <si>
    <t>DIVISORIA SANITÁRIA, EM GRANITO CINZA POLIDO, ESP = 3CM, ASSENTADO COM ARGAMASSA COLANTE AC III-E. AF_10/2025</t>
  </si>
  <si>
    <t>PAINEL EM LAMBRI DE ALUMÍNIO FIXO - FORNECIMENTO E INSTALAÇÃO. REF.: (SINAPI 91338)</t>
  </si>
  <si>
    <t>INSTALAÇÃO DE VIDRO TEMPERADO, E = 6 MM, ENCAIXADO EM PERFIL U. AF_11/2025</t>
  </si>
  <si>
    <t>CHUVEIRO ELÉTRICO COMUM CORPO PLÁSTICO, TIPO DUCHA - FORNECIMENTO E INSTALAÇÃO. AF_01/2020</t>
  </si>
  <si>
    <t>PAPELEIRA DE PAREDE PARA ROLO GRANDE</t>
  </si>
  <si>
    <t>BANCADA DE GRANITO PARA BANHEIROS COLETIVOS, BANHEIRO CAMARIM, FRALDÁRIO OU BAR.</t>
  </si>
  <si>
    <t>PAPELEIRA DE PAREDE PARA MÃOS</t>
  </si>
  <si>
    <t>SABONETEIRA PLASTICA TIPO DISPENSER PARA SABONETE LIQUIDO COM RESERVATORIO 800 A 1500 ML, INCLUSO FIXAÇÃO. AF_01/2020</t>
  </si>
  <si>
    <t>Freezer Horizontal, 2 Portas, 534 Litros - 220 V</t>
  </si>
  <si>
    <t>Fogão industrial, baixa pressão em aço inox com 2 queimadores triplos e 1 duplo, L 1,80 x A 60 x P 60</t>
  </si>
  <si>
    <t>Geladeira / Refrigerador Frost Free 342 Litros Branco 220V</t>
  </si>
  <si>
    <t>M01 - BANCADA EM ACO INOX 304, MEDINDO 1900X700X850 COM QUADRO SUPERIOR EM TUBO 40X40, TANQUE COM 150MM DE PROFUNDIDADE, 4 GAVETAS A DIREITA COM 600MM DE LARGURA, 1 PRATELEIRA INFERIOR LISA COM FECHAMENTO NAS LATERAIS, PES EM TUBO 38,10 E SAPATAS EM NYLON</t>
  </si>
  <si>
    <t>M02 - BANCADA EM ACO INOX 304, MEDINDO 2300X700X850 COM QUADRO SUPERIOR EM TUBO 40X40, TANQUE COM 150MM DE PROFUNDIDADE, 1 PRATELEIRA INFERIOR LISA COM FECHAMENTO NAS LATERAIS E ENTRE OS PES AO CENTRO, PES EM TUBO 38,10 E SAPATAS EM NYLON</t>
  </si>
  <si>
    <t>M03 - BANCADA EM ACO INOX 304 COM GRAU NO LE, MEDINDO1900X700X850 COM QUADRO SUPERIOR EM TUBO 40X40, TANQUE COM 150MM DE PROFUNDIDADE, 1 PRATELEIRA INFERIOR LISA COM FECHAMENTO NAS LATERAIS, PES EM TUBO 38,10 E SAPATAS EM NYLON</t>
  </si>
  <si>
    <t>M04 - BANCADA EM ACO INOX 304, MED 2900X700X850 COM QUADRO SUPERIOR EM TUBO 40X40, TANQUE COM 150MM DE PROFUNDIDADE, 4 GAVETAS A ESQUERDA COM 600MM DE LARGURA, 1 PRAT INF LISA COM FECHAMENTO NAS LATERAIS E NO CENTRO, PES EM TUBO 38,10 E SAPATAS EM NYLON</t>
  </si>
  <si>
    <t>M05 - COIFA EM ACO INOX 430, MEDINDO 2800X1800X500 COM FILTRO INERCIAL, CALHA PERIFERICA PARA DRENAGEM DE GORDURA, 3MTS DE DUTO DE 500MM DE DIAMETRO SENDO 1MT EM INOX E 2MTS EM ACO GALVANIZADO, CHAPEU CHINES E MOTOR TRIFASICO DE ALTO RENDIMENTO</t>
  </si>
  <si>
    <t>M06 - BANCADA DE CENTRO EM ACO INOX 304, MEDINDO 1900X1000X850 COM 1 PRATELEIRA INFERIOR LISA, PES EM TUBO 38,10 E SAPATAS EM NYLON</t>
  </si>
  <si>
    <t>M07 - BALCAO EM ACO INOX 304, MEDINDO 1900X1000X850 COM ESPELHO TRASEIRO, 3 PORTAS DE ABRIR, 1 PRATELEIRA INTERMEDIARIA INTERNA LISA E COM SAPATAS  NIVELADORAS EM NYLON</t>
  </si>
  <si>
    <t>M08 - BANCADA EM ACO INOX 304, MEDINDO 2700X700X850 COM 1 CUBA DE 600X500X300 COM CANTOS ARREDONDADOS, ESPELHO TRASEIRO, AREA MOLHADA, 1 PRATELEIRA INFERIOR LISA, PES EM TUBO 38,10 E SAPATAS EM NYLON</t>
  </si>
  <si>
    <t>M09 - BANCADA EM ACO INOX 304, MEDINDO 1800X700X850 COM ESPELHO TRASEIRO E LE, 1 PRATELEIRA INFERIOR LISA, PES EM TUBO 38,10 E SAPATAS EM NYLON</t>
  </si>
  <si>
    <t>M11 - BANCADA DE CENTRO EM ACO INOX 304, MEDINDO 1800X800X850 COM QUADRO EM TUBO 40X40, TAMPO MODELO BANDEJA COM 50MM DE ALTURA E DRENO, CONTRAVENTADA EM H DUPLO, PES EM TUBO 38,10 E SAPATAS EM NYLON</t>
  </si>
  <si>
    <t>Cadeira empilhável em polipropileno e fibra de vidro</t>
  </si>
  <si>
    <t>CHAPA DE MDF BRANCO LISO 2 FACES, E = 25 MM, DE *2,75 X 1,85* M</t>
  </si>
  <si>
    <t>BASE DOBRAVEL / CAVALETE PARA MESA, EM AÇO CARBONO REFORÇADO 20X20MM, PINTURA ELETROSTÁTICA EPÓXI, COM TRATAMENTO DE FOSFATO, MEDIDA 90x90 CM, ALTURA 78 CM, COR BRANCA.</t>
  </si>
  <si>
    <t>PALCO EM PRATICÁVEL, CONTENDO 15 MÓDULOS DE 2X1M, TOTALIZANDO 30M² E 6X5M, COM ESTRUTURA EM ALUMÍNIO, BASE DE MADEIRA, COM PÉS DE 1M COM GRAMPOS DE FIXAÇÃO.</t>
  </si>
  <si>
    <t>PPCI</t>
  </si>
  <si>
    <t>PPCI (conforme orçamento discriminado em anexo)</t>
  </si>
  <si>
    <t>Climatização</t>
  </si>
  <si>
    <t>AR CONDICIONADO SPLIT ON/OFF, PISO TETO, 36.000 BTU/H, CICLO FRIO - FORNECIMENTO E INSTALAÇÃO. AF_11/2021_PSE</t>
  </si>
  <si>
    <t>AR CONDICIONADO SPLIT INVERTER, HI-WALL (PAREDE), 24000 BTU/H, CICLO FRIO - FORNECIMENTO E INSTALAÇÃO. AF_11/2021_PE</t>
  </si>
  <si>
    <t>AR CONDICIONADO SPLIT ON/OFF, HI-WALL (PAREDE), 9000 BTUS/H, CICLO QUENTE/FRIO - FORNECIMENTO E INSTALAÇÃO. AF_11/2021_PE</t>
  </si>
  <si>
    <t>Serviços Finais</t>
  </si>
  <si>
    <t>LIMPEZA GERAL FINAL DE OBRA E RETIRADA DE ENTULHOS (REF.: SINAPI 99805)</t>
  </si>
  <si>
    <t>0.0.0</t>
  </si>
  <si>
    <t>1.0.0</t>
  </si>
  <si>
    <t>1.0.1</t>
  </si>
  <si>
    <t>1.0.2</t>
  </si>
  <si>
    <t>1.0.3</t>
  </si>
  <si>
    <t>SERT-02</t>
  </si>
  <si>
    <t>2.0.0</t>
  </si>
  <si>
    <t>2.0.1</t>
  </si>
  <si>
    <t xml:space="preserve"> SERT-01 </t>
  </si>
  <si>
    <t>3.0.0</t>
  </si>
  <si>
    <t>3.0.1</t>
  </si>
  <si>
    <t xml:space="preserve"> SERP-01 </t>
  </si>
  <si>
    <t>3.0.2</t>
  </si>
  <si>
    <t>3.0.3</t>
  </si>
  <si>
    <t>3.0.4</t>
  </si>
  <si>
    <t>3.0.5</t>
  </si>
  <si>
    <t>3.0.6</t>
  </si>
  <si>
    <t>3.0.7</t>
  </si>
  <si>
    <t>3.0.8</t>
  </si>
  <si>
    <t>3.0.9</t>
  </si>
  <si>
    <t>3.0.10</t>
  </si>
  <si>
    <t>3.0.11</t>
  </si>
  <si>
    <t>3.0.12</t>
  </si>
  <si>
    <t>3.0.13</t>
  </si>
  <si>
    <t>4.0.0</t>
  </si>
  <si>
    <t>4.0.1</t>
  </si>
  <si>
    <t>4.0.2</t>
  </si>
  <si>
    <t>4.0.3</t>
  </si>
  <si>
    <t>4.0.4</t>
  </si>
  <si>
    <t>4.0.5</t>
  </si>
  <si>
    <t>4.0.6</t>
  </si>
  <si>
    <t>4.0.7</t>
  </si>
  <si>
    <t>4.0.8</t>
  </si>
  <si>
    <t>4.0.9</t>
  </si>
  <si>
    <t>4.0.10</t>
  </si>
  <si>
    <t>4.0.11</t>
  </si>
  <si>
    <t>4.0.12</t>
  </si>
  <si>
    <t>5.0.0</t>
  </si>
  <si>
    <t>5.0.1</t>
  </si>
  <si>
    <t xml:space="preserve"> FUES-01 </t>
  </si>
  <si>
    <t>5.0.2</t>
  </si>
  <si>
    <t xml:space="preserve"> FUES-02 </t>
  </si>
  <si>
    <t>5.0.3</t>
  </si>
  <si>
    <t>5.0.4</t>
  </si>
  <si>
    <t>5.0.5</t>
  </si>
  <si>
    <t>5.0.6</t>
  </si>
  <si>
    <t>5.0.7</t>
  </si>
  <si>
    <t>6.0.0</t>
  </si>
  <si>
    <t>6.0.1</t>
  </si>
  <si>
    <t xml:space="preserve"> PARE-03 </t>
  </si>
  <si>
    <t>6.0.2</t>
  </si>
  <si>
    <t>6.0.3</t>
  </si>
  <si>
    <t>6.0.4</t>
  </si>
  <si>
    <t>7.0.0</t>
  </si>
  <si>
    <t>7.0.1</t>
  </si>
  <si>
    <t xml:space="preserve"> COB-03 </t>
  </si>
  <si>
    <t>7.0.2</t>
  </si>
  <si>
    <t xml:space="preserve"> COB-02 </t>
  </si>
  <si>
    <t>7.0.3</t>
  </si>
  <si>
    <t>7.0.4</t>
  </si>
  <si>
    <t>7.0.5</t>
  </si>
  <si>
    <t>7.0.6</t>
  </si>
  <si>
    <t>7.0.7</t>
  </si>
  <si>
    <t>7.0.8</t>
  </si>
  <si>
    <t>8.0.0</t>
  </si>
  <si>
    <t xml:space="preserve"> FUES-03 </t>
  </si>
  <si>
    <t xml:space="preserve"> PISO-06 </t>
  </si>
  <si>
    <t xml:space="preserve"> ESQV-03 </t>
  </si>
  <si>
    <t xml:space="preserve"> ESQV-04 </t>
  </si>
  <si>
    <t xml:space="preserve"> ESQV-05 </t>
  </si>
  <si>
    <t xml:space="preserve"> ESQV-06 </t>
  </si>
  <si>
    <t xml:space="preserve"> ESQV-07 </t>
  </si>
  <si>
    <t xml:space="preserve"> ESQV-08 </t>
  </si>
  <si>
    <t xml:space="preserve"> ESQV-09 </t>
  </si>
  <si>
    <t xml:space="preserve"> ESQV-10 </t>
  </si>
  <si>
    <t xml:space="preserve"> ELET-01 </t>
  </si>
  <si>
    <t xml:space="preserve"> INHI-01 </t>
  </si>
  <si>
    <t xml:space="preserve"> INHI-02 </t>
  </si>
  <si>
    <t xml:space="preserve"> INHI-03 </t>
  </si>
  <si>
    <t xml:space="preserve"> INHI-04 </t>
  </si>
  <si>
    <t xml:space="preserve"> SERP-03 </t>
  </si>
  <si>
    <t xml:space="preserve"> ESQV-02 </t>
  </si>
  <si>
    <t xml:space="preserve"> MOB-02 </t>
  </si>
  <si>
    <t xml:space="preserve"> MOB-01 </t>
  </si>
  <si>
    <t xml:space="preserve"> MOB-03 </t>
  </si>
  <si>
    <t xml:space="preserve"> SERV-02 </t>
  </si>
  <si>
    <t>8.0.1</t>
  </si>
  <si>
    <t>8.0.2</t>
  </si>
  <si>
    <t>8.0.3</t>
  </si>
  <si>
    <t>8.0.4</t>
  </si>
  <si>
    <t>8.0.5</t>
  </si>
  <si>
    <t>8.0.6</t>
  </si>
  <si>
    <t>8.0.7</t>
  </si>
  <si>
    <t>8.0.8</t>
  </si>
  <si>
    <t>8.0.9</t>
  </si>
  <si>
    <t>8.0.10</t>
  </si>
  <si>
    <t>8.0.11</t>
  </si>
  <si>
    <t>8.0.12</t>
  </si>
  <si>
    <t>8.0.13</t>
  </si>
  <si>
    <t>9.0.0</t>
  </si>
  <si>
    <t>9.0.1</t>
  </si>
  <si>
    <t>9.0.2</t>
  </si>
  <si>
    <t>9.0.3</t>
  </si>
  <si>
    <t>9.0.4</t>
  </si>
  <si>
    <t>9.0.5</t>
  </si>
  <si>
    <t>9.0.6</t>
  </si>
  <si>
    <t>9.0.7</t>
  </si>
  <si>
    <t>9.0.8</t>
  </si>
  <si>
    <t>9.0.9</t>
  </si>
  <si>
    <t>10.0.0</t>
  </si>
  <si>
    <t>10.0.1</t>
  </si>
  <si>
    <t>11.0.0</t>
  </si>
  <si>
    <t>11.0.1</t>
  </si>
  <si>
    <t>11.0.2</t>
  </si>
  <si>
    <t>11.0.3</t>
  </si>
  <si>
    <t>11.0.4</t>
  </si>
  <si>
    <t>11.0.5</t>
  </si>
  <si>
    <t>11.0.6</t>
  </si>
  <si>
    <t>11.0.7</t>
  </si>
  <si>
    <t>11.0.8</t>
  </si>
  <si>
    <t>11.0.9</t>
  </si>
  <si>
    <t>11.0.10</t>
  </si>
  <si>
    <t>11.0.11</t>
  </si>
  <si>
    <t>11.0.12</t>
  </si>
  <si>
    <t>11.0.13</t>
  </si>
  <si>
    <t>11.0.14</t>
  </si>
  <si>
    <t>11.0.15</t>
  </si>
  <si>
    <t>11.0.16</t>
  </si>
  <si>
    <t>11.0.17</t>
  </si>
  <si>
    <t>11.0.18</t>
  </si>
  <si>
    <t>11.0.19</t>
  </si>
  <si>
    <t>11.0.20</t>
  </si>
  <si>
    <t>11.0.21</t>
  </si>
  <si>
    <t>11.0.22</t>
  </si>
  <si>
    <t>11.0.23</t>
  </si>
  <si>
    <t>11.0.24</t>
  </si>
  <si>
    <t>12.0.0</t>
  </si>
  <si>
    <t>12.0.1</t>
  </si>
  <si>
    <t>13.0.0</t>
  </si>
  <si>
    <t>13.0.1</t>
  </si>
  <si>
    <t>13.0.2</t>
  </si>
  <si>
    <t>13.0.3</t>
  </si>
  <si>
    <t>14.0.0</t>
  </si>
  <si>
    <t>14.0.1</t>
  </si>
  <si>
    <t>14.0.2</t>
  </si>
  <si>
    <t>14.0.3</t>
  </si>
  <si>
    <t>14.0.4</t>
  </si>
  <si>
    <t>14.0.5</t>
  </si>
  <si>
    <t>14.0.6</t>
  </si>
  <si>
    <t>14.0.7</t>
  </si>
  <si>
    <t>14.0.8</t>
  </si>
  <si>
    <t>14.0.9</t>
  </si>
  <si>
    <t>14.0.10</t>
  </si>
  <si>
    <t>14.0.11</t>
  </si>
  <si>
    <t>14.0.12</t>
  </si>
  <si>
    <t>14.0.13</t>
  </si>
  <si>
    <t>14.0.14</t>
  </si>
  <si>
    <t>14.0.15</t>
  </si>
  <si>
    <t>14.0.16</t>
  </si>
  <si>
    <t>14.0.17</t>
  </si>
  <si>
    <t>14.0.18</t>
  </si>
  <si>
    <t>14.0.19</t>
  </si>
  <si>
    <t>14.0.20</t>
  </si>
  <si>
    <t>14.0.21</t>
  </si>
  <si>
    <t>14.0.22</t>
  </si>
  <si>
    <t>14.0.23</t>
  </si>
  <si>
    <t>14.0.24</t>
  </si>
  <si>
    <t>14.0.25</t>
  </si>
  <si>
    <t>14.0.26</t>
  </si>
  <si>
    <t>14.0.27</t>
  </si>
  <si>
    <t>14.0.28</t>
  </si>
  <si>
    <t>14.0.29</t>
  </si>
  <si>
    <t>14.0.30</t>
  </si>
  <si>
    <t>14.0.31</t>
  </si>
  <si>
    <t>14.0.32</t>
  </si>
  <si>
    <t>14.0.33</t>
  </si>
  <si>
    <t>14.0.34</t>
  </si>
  <si>
    <t>14.0.35</t>
  </si>
  <si>
    <t>14.0.36</t>
  </si>
  <si>
    <t>14.0.37</t>
  </si>
  <si>
    <t>14.0.38</t>
  </si>
  <si>
    <t>14.0.39</t>
  </si>
  <si>
    <t>14.0.40</t>
  </si>
  <si>
    <t>14.0.41</t>
  </si>
  <si>
    <t>14.0.42</t>
  </si>
  <si>
    <t>14.0.43</t>
  </si>
  <si>
    <t>14.0.44</t>
  </si>
  <si>
    <t>14.0.45</t>
  </si>
  <si>
    <t>14.0.46</t>
  </si>
  <si>
    <t>14.0.47</t>
  </si>
  <si>
    <t>15.0.0</t>
  </si>
  <si>
    <t>15.0.1</t>
  </si>
  <si>
    <t>15.0.2</t>
  </si>
  <si>
    <t>15.0.3</t>
  </si>
  <si>
    <t>15.0.4</t>
  </si>
  <si>
    <t>15.0.5</t>
  </si>
  <si>
    <t>15.0.6</t>
  </si>
  <si>
    <t>15.0.7</t>
  </si>
  <si>
    <t>15.0.8</t>
  </si>
  <si>
    <t>15.0.9</t>
  </si>
  <si>
    <t>15.0.10</t>
  </si>
  <si>
    <t>15.0.11</t>
  </si>
  <si>
    <t>15.0.12</t>
  </si>
  <si>
    <t>15.0.13</t>
  </si>
  <si>
    <t>15.0.14</t>
  </si>
  <si>
    <t>15.0.15</t>
  </si>
  <si>
    <t>15.0.16</t>
  </si>
  <si>
    <t>15.0.17</t>
  </si>
  <si>
    <t>15.0.18</t>
  </si>
  <si>
    <t>15.0.19</t>
  </si>
  <si>
    <t>15.0.20</t>
  </si>
  <si>
    <t>15.0.21</t>
  </si>
  <si>
    <t>15.0.22</t>
  </si>
  <si>
    <t>15.0.23</t>
  </si>
  <si>
    <t>15.0.24</t>
  </si>
  <si>
    <t>15.0.25</t>
  </si>
  <si>
    <t>16.0.0</t>
  </si>
  <si>
    <t>16.0.1</t>
  </si>
  <si>
    <t>17.0.0</t>
  </si>
  <si>
    <t>17.0.1</t>
  </si>
  <si>
    <t>17.0.2</t>
  </si>
  <si>
    <t>17.0.3</t>
  </si>
  <si>
    <t>18.0.0</t>
  </si>
  <si>
    <t>18.0.1</t>
  </si>
  <si>
    <t>cobs</t>
  </si>
  <si>
    <t>CONSTRUÇÃO DA 2ª FASE DO CENTRO DE EVENTOS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</si>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</sst>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4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3" fillId="40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57" t="s">
        <v>3752</v>
      </c>
      <c r="B1" s="158"/>
      <c r="C1" s="158"/>
      <c r="D1" s="158"/>
      <c r="E1" s="158"/>
      <c r="F1" s="158"/>
      <c r="G1" s="159"/>
    </row>
    <row r="2" spans="1:8" s="57" customFormat="1" ht="15.75" thickBot="1" x14ac:dyDescent="0.3">
      <c r="A2" s="15" t="s">
        <v>161</v>
      </c>
      <c r="B2" s="163" t="s">
        <v>4003</v>
      </c>
      <c r="C2" s="163"/>
      <c r="D2" s="50" t="s">
        <v>162</v>
      </c>
      <c r="E2" s="68">
        <v>10</v>
      </c>
      <c r="F2" s="22" t="s">
        <v>163</v>
      </c>
      <c r="G2" s="33">
        <v>2026</v>
      </c>
      <c r="H2" s="55"/>
    </row>
    <row r="3" spans="1:8" s="57" customFormat="1" ht="31.5" customHeight="1" thickBot="1" x14ac:dyDescent="0.3">
      <c r="A3" s="18" t="s">
        <v>153</v>
      </c>
      <c r="B3" s="164" t="s">
        <v>4460</v>
      </c>
      <c r="C3" s="164"/>
      <c r="D3" s="164"/>
      <c r="E3" s="164"/>
      <c r="F3" s="164"/>
      <c r="G3" s="165"/>
      <c r="H3" s="57" t="s">
        <v>4459</v>
      </c>
    </row>
    <row r="4" spans="1:8" s="57" customFormat="1" ht="15.75" thickBot="1" x14ac:dyDescent="0.3">
      <c r="A4" s="15" t="s">
        <v>175</v>
      </c>
      <c r="B4" s="166" t="s">
        <v>4461</v>
      </c>
      <c r="C4" s="166"/>
      <c r="D4" s="166"/>
      <c r="E4" s="167"/>
      <c r="F4" s="22" t="s">
        <v>179</v>
      </c>
      <c r="G4" s="76" t="s">
        <v>4462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168"/>
      <c r="G5" s="169"/>
    </row>
    <row r="6" spans="1:8" s="59" customFormat="1" ht="15.75" thickBot="1" x14ac:dyDescent="0.3">
      <c r="A6" s="15" t="s">
        <v>155</v>
      </c>
      <c r="B6" s="51">
        <f>'Orçamento-base'!C6</f>
        <v>1693141.96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COUNT('Orçamento-base'!B12:B39951)</f>
        <v>176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2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60" t="s">
        <v>3750</v>
      </c>
      <c r="B11" s="161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60"/>
      <c r="B12" s="162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2"/>
      <c r="E13" s="63"/>
      <c r="F13" s="63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64"/>
  <sheetViews>
    <sheetView tabSelected="1" zoomScaleNormal="100" workbookViewId="0">
      <selection activeCell="G21" sqref="G2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7109375" style="44" customWidth="1"/>
    <col min="4" max="4" width="25.85546875" style="40" customWidth="1"/>
    <col min="5" max="5" width="10.85546875" style="40" customWidth="1"/>
    <col min="6" max="6" width="11" style="67" customWidth="1"/>
    <col min="7" max="7" width="51.85546875" style="43" customWidth="1"/>
    <col min="8" max="8" width="11.140625" style="110" bestFit="1" customWidth="1"/>
    <col min="9" max="9" width="9.7109375" style="49" customWidth="1"/>
    <col min="10" max="10" width="11.42578125" style="113" customWidth="1"/>
    <col min="11" max="11" width="16.42578125" style="43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37" t="s">
        <v>3676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0" t="str">
        <f>IF(Identificação!B2=0,"",Identificação!B2)</f>
        <v>Concorrência Lei 14.133/21 Presencial</v>
      </c>
      <c r="D2" s="140"/>
      <c r="E2" s="140"/>
      <c r="F2" s="140"/>
      <c r="G2" s="140"/>
      <c r="H2" s="37" t="s">
        <v>151</v>
      </c>
      <c r="I2" s="38">
        <f>IF(Identificação!E2=0,"",Identificação!E2)</f>
        <v>10</v>
      </c>
      <c r="J2" s="37" t="s">
        <v>152</v>
      </c>
      <c r="K2" s="38">
        <f>IF(Identificação!G2=0,"",Identificação!G2)</f>
        <v>2026</v>
      </c>
      <c r="L2" s="92"/>
      <c r="M2" s="92"/>
    </row>
    <row r="3" spans="1:18" s="27" customFormat="1" ht="32.25" customHeight="1" thickBot="1" x14ac:dyDescent="0.3">
      <c r="A3" s="146" t="s">
        <v>153</v>
      </c>
      <c r="B3" s="147"/>
      <c r="C3" s="148" t="str">
        <f>IF(Identificação!B3=0,"",Identificação!B3)</f>
        <v>CONSTRUÇÃO DA 2ª FASE DO CENTRO DE EVENTOS</v>
      </c>
      <c r="D3" s="148"/>
      <c r="E3" s="148"/>
      <c r="F3" s="148"/>
      <c r="G3" s="148"/>
      <c r="H3" s="148"/>
      <c r="I3" s="148"/>
      <c r="J3" s="148"/>
      <c r="K3" s="149"/>
      <c r="L3" s="92"/>
      <c r="M3" s="92"/>
    </row>
    <row r="4" spans="1:18" s="27" customFormat="1" ht="15.75" thickBot="1" x14ac:dyDescent="0.3">
      <c r="A4" s="15" t="s">
        <v>176</v>
      </c>
      <c r="B4" s="22"/>
      <c r="C4" s="142" t="str">
        <f>IF(Identificação!B4=0,"",Identificação!B4)</f>
        <v>PREFEITURA DE COTIPORA</v>
      </c>
      <c r="D4" s="142"/>
      <c r="E4" s="142"/>
      <c r="F4" s="142"/>
      <c r="G4" s="142"/>
      <c r="H4" s="142"/>
      <c r="I4" s="142"/>
      <c r="J4" s="50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42" t="str">
        <f>IF(Identificação!B5=0,"",Identificação!B5)</f>
        <v>Obras e Serviços de Engenharia</v>
      </c>
      <c r="D5" s="142"/>
      <c r="E5" s="142"/>
      <c r="F5" s="142"/>
      <c r="G5" s="143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3762</v>
      </c>
      <c r="B6" s="13"/>
      <c r="C6" s="144">
        <f>SUMIFS(K12:K39953,B12:B39953,"&gt;0",K12:K39953,"&lt;&gt;0")</f>
        <v>1693141.96</v>
      </c>
      <c r="D6" s="144"/>
      <c r="E6" s="144"/>
      <c r="F6" s="144"/>
      <c r="G6" s="145"/>
      <c r="I6" s="5"/>
      <c r="J6" s="5"/>
      <c r="K6" s="6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3932</v>
      </c>
      <c r="B8" s="16"/>
      <c r="C8" s="16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4"/>
      <c r="M9" s="94"/>
      <c r="R9" s="27"/>
    </row>
    <row r="10" spans="1:18" customFormat="1" ht="15" customHeight="1" x14ac:dyDescent="0.25">
      <c r="A10" s="129" t="s">
        <v>3761</v>
      </c>
      <c r="B10" s="129" t="s">
        <v>3759</v>
      </c>
      <c r="C10" s="129" t="s">
        <v>3760</v>
      </c>
      <c r="D10" s="133" t="s">
        <v>3675</v>
      </c>
      <c r="E10" s="131" t="s">
        <v>168</v>
      </c>
      <c r="F10" s="135" t="s">
        <v>3674</v>
      </c>
      <c r="G10" s="133" t="s">
        <v>156</v>
      </c>
      <c r="H10" s="154" t="s">
        <v>165</v>
      </c>
      <c r="I10" s="155"/>
      <c r="J10" s="155"/>
      <c r="K10" s="155"/>
      <c r="L10" s="155"/>
      <c r="M10" s="156"/>
      <c r="N10" s="150" t="s">
        <v>177</v>
      </c>
      <c r="O10" s="151"/>
      <c r="P10" s="152" t="s">
        <v>178</v>
      </c>
      <c r="Q10" s="153"/>
      <c r="R10" s="141" t="s">
        <v>3678</v>
      </c>
    </row>
    <row r="11" spans="1:18" customFormat="1" ht="45" x14ac:dyDescent="0.25">
      <c r="A11" s="130"/>
      <c r="B11" s="130"/>
      <c r="C11" s="130"/>
      <c r="D11" s="134"/>
      <c r="E11" s="132"/>
      <c r="F11" s="136"/>
      <c r="G11" s="134"/>
      <c r="H11" s="53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1"/>
    </row>
    <row r="12" spans="1:18" s="127" customFormat="1" x14ac:dyDescent="0.25">
      <c r="A12" s="119"/>
      <c r="B12" s="120" t="str">
        <f>IF(AND(G12&lt;&gt;"",H12&gt;0,I12&lt;&gt;"",J12&lt;&gt;0,K12&lt;&gt;0),COUNT($B$11:B11)+1,"")</f>
        <v/>
      </c>
      <c r="C12" s="121" t="s">
        <v>4235</v>
      </c>
      <c r="D12" s="122"/>
      <c r="E12" s="119"/>
      <c r="F12" s="123"/>
      <c r="G12" s="117" t="s">
        <v>4043</v>
      </c>
      <c r="H12" s="118"/>
      <c r="I12" s="119"/>
      <c r="J12" s="118"/>
      <c r="K12" s="124" t="str">
        <f>IFERROR(IF(H12*J12&lt;&gt;0,ROUND(ROUND(H12,4)*ROUND(J12,4),2),""),"")</f>
        <v/>
      </c>
      <c r="L12" s="125"/>
      <c r="M12" s="125"/>
      <c r="N12" s="121"/>
      <c r="O12" s="126" t="str">
        <f ca="1">IF(N12="","", INDIRECT("base!"&amp;ADDRESS(MATCH(N12,base!$C$2:'base'!$C$133,0)+1,4,4)))</f>
        <v/>
      </c>
      <c r="P12" s="117"/>
      <c r="Q12" s="126" t="str">
        <f ca="1">IF(P12="","", INDIRECT("base!"&amp;ADDRESS(MATCH(CONCATENATE(N12,"|",P12),base!$G$2:'base'!$G$1817,0)+1,6,4)))</f>
        <v/>
      </c>
      <c r="R12" s="117"/>
    </row>
    <row r="13" spans="1:18" s="127" customFormat="1" x14ac:dyDescent="0.25">
      <c r="A13" s="119"/>
      <c r="B13" s="120" t="str">
        <f>IF(AND(G13&lt;&gt;"",H13&gt;0,I13&lt;&gt;"",J13&lt;&gt;0,K13&lt;&gt;0),COUNT($B$11:B12)+1,"")</f>
        <v/>
      </c>
      <c r="C13" s="121" t="s">
        <v>4236</v>
      </c>
      <c r="D13" s="122"/>
      <c r="E13" s="119"/>
      <c r="F13" s="123"/>
      <c r="G13" s="117" t="s">
        <v>4044</v>
      </c>
      <c r="H13" s="118"/>
      <c r="I13" s="119"/>
      <c r="J13" s="118"/>
      <c r="K13" s="124" t="str">
        <f>IFERROR(IF(H13*J13&lt;&gt;0,ROUND(ROUND(H13,4)*ROUND(J13,4),2),""),"")</f>
        <v/>
      </c>
      <c r="L13" s="125"/>
      <c r="M13" s="125"/>
      <c r="N13" s="121"/>
      <c r="O13" s="126" t="str">
        <f ca="1">IF(N13="","", INDIRECT("base!"&amp;ADDRESS(MATCH(N13,base!$C$2:'base'!$C$133,0)+1,4,4)))</f>
        <v/>
      </c>
      <c r="P13" s="117"/>
      <c r="Q13" s="126" t="str">
        <f ca="1">IF(P13="","", INDIRECT("base!"&amp;ADDRESS(MATCH(CONCATENATE(N13,"|",P13),base!$G$2:'base'!$G$1817,0)+1,6,4)))</f>
        <v/>
      </c>
      <c r="R13" s="117"/>
    </row>
    <row r="14" spans="1:18" ht="45" x14ac:dyDescent="0.25">
      <c r="A14" s="47"/>
      <c r="B14" s="115">
        <f>IF(AND(G14&lt;&gt;"",H14&gt;0,I14&lt;&gt;"",J14&lt;&gt;0,K14&lt;&gt;0),COUNT($B$11:B13)+1,"")</f>
        <v>1</v>
      </c>
      <c r="C14" s="34" t="s">
        <v>4237</v>
      </c>
      <c r="D14" s="89" t="s">
        <v>3776</v>
      </c>
      <c r="E14" s="47">
        <v>103689</v>
      </c>
      <c r="F14" s="66">
        <v>45992</v>
      </c>
      <c r="G14" s="41" t="s">
        <v>4045</v>
      </c>
      <c r="H14" s="112">
        <v>6</v>
      </c>
      <c r="I14" s="47" t="s">
        <v>3695</v>
      </c>
      <c r="J14" s="112">
        <v>183.54</v>
      </c>
      <c r="K14" s="104">
        <f>IFERROR(IF(H14*J14&lt;&gt;0,ROUND(ROUND(H14,4)*ROUND(J14,4),2),""),"")</f>
        <v>1101.24</v>
      </c>
      <c r="L14" s="96">
        <v>0.21149999999999999</v>
      </c>
      <c r="M14" s="96">
        <v>1.1194999999999999</v>
      </c>
      <c r="N14" s="34"/>
      <c r="O14" s="116" t="str">
        <f ca="1">IF(N14="","", INDIRECT("base!"&amp;ADDRESS(MATCH(N14,base!$C$2:'base'!$C$133,0)+1,4,4)))</f>
        <v/>
      </c>
      <c r="P14" s="41"/>
      <c r="Q14" s="116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5">
        <f>IF(AND(G15&lt;&gt;"",H15&gt;0,I15&lt;&gt;"",J15&lt;&gt;0,K15&lt;&gt;0),COUNT($B$11:B14)+1,"")</f>
        <v>2</v>
      </c>
      <c r="C15" s="34" t="s">
        <v>4238</v>
      </c>
      <c r="D15" s="89" t="s">
        <v>3776</v>
      </c>
      <c r="E15" s="47">
        <v>98459</v>
      </c>
      <c r="F15" s="66">
        <v>45992</v>
      </c>
      <c r="G15" s="41" t="s">
        <v>4046</v>
      </c>
      <c r="H15" s="112">
        <v>230</v>
      </c>
      <c r="I15" s="47" t="s">
        <v>3695</v>
      </c>
      <c r="J15" s="112">
        <v>99.54</v>
      </c>
      <c r="K15" s="104">
        <f t="shared" ref="K15:K78" si="0">IFERROR(IF(H15*J15&lt;&gt;0,ROUND(ROUND(H15,4)*ROUND(J15,4),2),""),"")</f>
        <v>22894.2</v>
      </c>
      <c r="L15" s="96">
        <v>0.21149999999999999</v>
      </c>
      <c r="M15" s="96">
        <v>1.1194999999999999</v>
      </c>
      <c r="N15" s="34"/>
      <c r="O15" s="116" t="str">
        <f ca="1">IF(N15="","", INDIRECT("base!"&amp;ADDRESS(MATCH(N15,base!$C$2:'base'!$C$133,0)+1,4,4)))</f>
        <v/>
      </c>
      <c r="P15" s="41"/>
      <c r="Q15" s="116" t="str">
        <f ca="1">IF(P15="","", INDIRECT("base!"&amp;ADDRESS(MATCH(CONCATENATE(N15,"|",P15),base!$G$2:'base'!$G$1817,0)+1,6,4)))</f>
        <v/>
      </c>
      <c r="R15" s="41"/>
    </row>
    <row r="16" spans="1:18" ht="30" x14ac:dyDescent="0.25">
      <c r="A16" s="47"/>
      <c r="B16" s="115">
        <f>IF(AND(G16&lt;&gt;"",H16&gt;0,I16&lt;&gt;"",J16&lt;&gt;0,K16&lt;&gt;0),COUNT($B$11:B15)+1,"")</f>
        <v>3</v>
      </c>
      <c r="C16" s="34" t="s">
        <v>4239</v>
      </c>
      <c r="D16" s="89" t="s">
        <v>3800</v>
      </c>
      <c r="E16" s="47" t="s">
        <v>4240</v>
      </c>
      <c r="F16" s="66">
        <v>45992</v>
      </c>
      <c r="G16" s="41" t="s">
        <v>4047</v>
      </c>
      <c r="H16" s="112">
        <v>1</v>
      </c>
      <c r="I16" s="47" t="s">
        <v>3701</v>
      </c>
      <c r="J16" s="112">
        <v>8039.48</v>
      </c>
      <c r="K16" s="104">
        <f t="shared" si="0"/>
        <v>8039.48</v>
      </c>
      <c r="L16" s="96">
        <v>0.21149999999999999</v>
      </c>
      <c r="M16" s="96">
        <v>1.1194999999999999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5" t="str">
        <f>IF(AND(G17&lt;&gt;"",H17&gt;0,I17&lt;&gt;"",J17&lt;&gt;0,K17&lt;&gt;0),COUNT($B$11:B16)+1,"")</f>
        <v/>
      </c>
      <c r="C17" s="34" t="s">
        <v>4241</v>
      </c>
      <c r="D17" s="89"/>
      <c r="E17" s="47"/>
      <c r="F17" s="66"/>
      <c r="G17" s="41" t="s">
        <v>4048</v>
      </c>
      <c r="H17" s="112"/>
      <c r="I17" s="47"/>
      <c r="J17" s="112"/>
      <c r="K17" s="104" t="str">
        <f t="shared" si="0"/>
        <v/>
      </c>
      <c r="L17" s="96"/>
      <c r="M17" s="96"/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5">
        <f>IF(AND(G18&lt;&gt;"",H18&gt;0,I18&lt;&gt;"",J18&lt;&gt;0,K18&lt;&gt;0),COUNT($B$11:B17)+1,"")</f>
        <v>4</v>
      </c>
      <c r="C18" s="34" t="s">
        <v>4242</v>
      </c>
      <c r="D18" s="89" t="s">
        <v>3800</v>
      </c>
      <c r="E18" s="47" t="s">
        <v>4243</v>
      </c>
      <c r="F18" s="66">
        <v>45992</v>
      </c>
      <c r="G18" s="41" t="s">
        <v>4049</v>
      </c>
      <c r="H18" s="112">
        <v>6</v>
      </c>
      <c r="I18" s="47" t="s">
        <v>3766</v>
      </c>
      <c r="J18" s="112">
        <v>4338.09</v>
      </c>
      <c r="K18" s="104">
        <f t="shared" si="0"/>
        <v>26028.54</v>
      </c>
      <c r="L18" s="96">
        <v>0.21149999999999999</v>
      </c>
      <c r="M18" s="96">
        <v>1.1194999999999999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s="127" customFormat="1" x14ac:dyDescent="0.25">
      <c r="A19" s="119"/>
      <c r="B19" s="121" t="str">
        <f>IF(AND(G19&lt;&gt;"",H19&gt;0,I19&lt;&gt;"",J19&lt;&gt;0,K19&lt;&gt;0),COUNT($B$11:B18)+1,"")</f>
        <v/>
      </c>
      <c r="C19" s="121" t="s">
        <v>4244</v>
      </c>
      <c r="D19" s="122"/>
      <c r="E19" s="119"/>
      <c r="F19" s="123"/>
      <c r="G19" s="117" t="s">
        <v>4050</v>
      </c>
      <c r="H19" s="118"/>
      <c r="I19" s="119"/>
      <c r="J19" s="118"/>
      <c r="K19" s="128" t="str">
        <f t="shared" si="0"/>
        <v/>
      </c>
      <c r="L19" s="125"/>
      <c r="M19" s="125"/>
      <c r="N19" s="121"/>
      <c r="O19" s="117" t="str">
        <f ca="1">IF(N19="","", INDIRECT("base!"&amp;ADDRESS(MATCH(N19,base!$C$2:'base'!$C$133,0)+1,4,4)))</f>
        <v/>
      </c>
      <c r="P19" s="117"/>
      <c r="Q19" s="117" t="str">
        <f ca="1">IF(P19="","", INDIRECT("base!"&amp;ADDRESS(MATCH(CONCATENATE(N19,"|",P19),base!$G$2:'base'!$G$1817,0)+1,6,4)))</f>
        <v/>
      </c>
      <c r="R19" s="117"/>
    </row>
    <row r="20" spans="1:18" ht="30" x14ac:dyDescent="0.25">
      <c r="A20" s="47"/>
      <c r="B20" s="115">
        <f>IF(AND(G20&lt;&gt;"",H20&gt;0,I20&lt;&gt;"",J20&lt;&gt;0,K20&lt;&gt;0),COUNT($B$11:B19)+1,"")</f>
        <v>5</v>
      </c>
      <c r="C20" s="34" t="s">
        <v>4245</v>
      </c>
      <c r="D20" s="89" t="s">
        <v>3800</v>
      </c>
      <c r="E20" s="47" t="s">
        <v>4246</v>
      </c>
      <c r="F20" s="66">
        <v>45992</v>
      </c>
      <c r="G20" s="41" t="s">
        <v>4051</v>
      </c>
      <c r="H20" s="112">
        <v>1</v>
      </c>
      <c r="I20" s="47" t="s">
        <v>3701</v>
      </c>
      <c r="J20" s="112">
        <v>2353.0500000000002</v>
      </c>
      <c r="K20" s="104">
        <f t="shared" si="0"/>
        <v>2353.0500000000002</v>
      </c>
      <c r="L20" s="96">
        <v>0.21149999999999999</v>
      </c>
      <c r="M20" s="96">
        <v>1.1194999999999999</v>
      </c>
      <c r="N20" s="34"/>
      <c r="O20" s="116" t="str">
        <f ca="1">IF(N20="","", INDIRECT("base!"&amp;ADDRESS(MATCH(N20,base!$C$2:'base'!$C$133,0)+1,4,4)))</f>
        <v/>
      </c>
      <c r="P20" s="41"/>
      <c r="Q20" s="116" t="str">
        <f ca="1">IF(P20="","", INDIRECT("base!"&amp;ADDRESS(MATCH(CONCATENATE(N20,"|",P20),base!$G$2:'base'!$G$1817,0)+1,6,4)))</f>
        <v/>
      </c>
      <c r="R20" s="41"/>
    </row>
    <row r="21" spans="1:18" ht="60" x14ac:dyDescent="0.25">
      <c r="A21" s="47"/>
      <c r="B21" s="115">
        <f>IF(AND(G21&lt;&gt;"",H21&gt;0,I21&lt;&gt;"",J21&lt;&gt;0,K21&lt;&gt;0),COUNT($B$11:B20)+1,"")</f>
        <v>6</v>
      </c>
      <c r="C21" s="34" t="s">
        <v>4247</v>
      </c>
      <c r="D21" s="89" t="s">
        <v>3776</v>
      </c>
      <c r="E21" s="47">
        <v>96521</v>
      </c>
      <c r="F21" s="66">
        <v>45992</v>
      </c>
      <c r="G21" s="41" t="s">
        <v>4052</v>
      </c>
      <c r="H21" s="112">
        <v>60</v>
      </c>
      <c r="I21" s="47" t="s">
        <v>3696</v>
      </c>
      <c r="J21" s="112">
        <v>51.36</v>
      </c>
      <c r="K21" s="104">
        <f t="shared" si="0"/>
        <v>3081.6</v>
      </c>
      <c r="L21" s="96">
        <v>0.21149999999999999</v>
      </c>
      <c r="M21" s="96">
        <v>1.1194999999999999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ht="60" x14ac:dyDescent="0.25">
      <c r="A22" s="47"/>
      <c r="B22" s="115">
        <f>IF(AND(G22&lt;&gt;"",H22&gt;0,I22&lt;&gt;"",J22&lt;&gt;0,K22&lt;&gt;0),COUNT($B$11:B21)+1,"")</f>
        <v>7</v>
      </c>
      <c r="C22" s="34" t="s">
        <v>4248</v>
      </c>
      <c r="D22" s="89" t="s">
        <v>3776</v>
      </c>
      <c r="E22" s="47">
        <v>96525</v>
      </c>
      <c r="F22" s="66">
        <v>45992</v>
      </c>
      <c r="G22" s="41" t="s">
        <v>4053</v>
      </c>
      <c r="H22" s="112">
        <v>50</v>
      </c>
      <c r="I22" s="47" t="s">
        <v>3696</v>
      </c>
      <c r="J22" s="112">
        <v>69.42</v>
      </c>
      <c r="K22" s="104">
        <f t="shared" si="0"/>
        <v>3471</v>
      </c>
      <c r="L22" s="96">
        <v>0.21149999999999999</v>
      </c>
      <c r="M22" s="96">
        <v>1.1194999999999999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5">
        <f>IF(AND(G23&lt;&gt;"",H23&gt;0,I23&lt;&gt;"",J23&lt;&gt;0,K23&lt;&gt;0),COUNT($B$11:B22)+1,"")</f>
        <v>8</v>
      </c>
      <c r="C23" s="34" t="s">
        <v>4249</v>
      </c>
      <c r="D23" s="89" t="s">
        <v>3776</v>
      </c>
      <c r="E23" s="47">
        <v>100324</v>
      </c>
      <c r="F23" s="66">
        <v>45992</v>
      </c>
      <c r="G23" s="41" t="s">
        <v>4054</v>
      </c>
      <c r="H23" s="112">
        <v>39</v>
      </c>
      <c r="I23" s="47" t="s">
        <v>3696</v>
      </c>
      <c r="J23" s="112">
        <v>211.9</v>
      </c>
      <c r="K23" s="104">
        <f t="shared" si="0"/>
        <v>8264.1</v>
      </c>
      <c r="L23" s="96">
        <v>0.21149999999999999</v>
      </c>
      <c r="M23" s="96">
        <v>1.1194999999999999</v>
      </c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5">
        <f>IF(AND(G24&lt;&gt;"",H24&gt;0,I24&lt;&gt;"",J24&lt;&gt;0,K24&lt;&gt;0),COUNT($B$11:B23)+1,"")</f>
        <v>9</v>
      </c>
      <c r="C24" s="34" t="s">
        <v>4250</v>
      </c>
      <c r="D24" s="89" t="s">
        <v>3776</v>
      </c>
      <c r="E24" s="47">
        <v>104927</v>
      </c>
      <c r="F24" s="66">
        <v>45992</v>
      </c>
      <c r="G24" s="41" t="s">
        <v>4055</v>
      </c>
      <c r="H24" s="112">
        <v>57</v>
      </c>
      <c r="I24" s="47" t="s">
        <v>3695</v>
      </c>
      <c r="J24" s="112">
        <v>87.26</v>
      </c>
      <c r="K24" s="104">
        <f t="shared" si="0"/>
        <v>4973.82</v>
      </c>
      <c r="L24" s="96">
        <v>0.21149999999999999</v>
      </c>
      <c r="M24" s="96">
        <v>1.1194999999999999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5">
        <f>IF(AND(G25&lt;&gt;"",H25&gt;0,I25&lt;&gt;"",J25&lt;&gt;0,K25&lt;&gt;0),COUNT($B$11:B24)+1,"")</f>
        <v>10</v>
      </c>
      <c r="C25" s="34" t="s">
        <v>4251</v>
      </c>
      <c r="D25" s="89" t="s">
        <v>3776</v>
      </c>
      <c r="E25" s="47">
        <v>104918</v>
      </c>
      <c r="F25" s="66">
        <v>45992</v>
      </c>
      <c r="G25" s="41" t="s">
        <v>4056</v>
      </c>
      <c r="H25" s="112">
        <v>241</v>
      </c>
      <c r="I25" s="47" t="s">
        <v>3700</v>
      </c>
      <c r="J25" s="112">
        <v>17.45</v>
      </c>
      <c r="K25" s="104">
        <f t="shared" si="0"/>
        <v>4205.45</v>
      </c>
      <c r="L25" s="96">
        <v>0.21149999999999999</v>
      </c>
      <c r="M25" s="96">
        <v>1.1194999999999999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5">
        <f>IF(AND(G26&lt;&gt;"",H26&gt;0,I26&lt;&gt;"",J26&lt;&gt;0,K26&lt;&gt;0),COUNT($B$11:B25)+1,"")</f>
        <v>11</v>
      </c>
      <c r="C26" s="34" t="s">
        <v>4252</v>
      </c>
      <c r="D26" s="89" t="s">
        <v>3776</v>
      </c>
      <c r="E26" s="47">
        <v>96558</v>
      </c>
      <c r="F26" s="66">
        <v>45992</v>
      </c>
      <c r="G26" s="41" t="s">
        <v>4057</v>
      </c>
      <c r="H26" s="112">
        <v>8</v>
      </c>
      <c r="I26" s="47" t="s">
        <v>3696</v>
      </c>
      <c r="J26" s="112">
        <v>993.61</v>
      </c>
      <c r="K26" s="104">
        <f t="shared" si="0"/>
        <v>7948.88</v>
      </c>
      <c r="L26" s="96">
        <v>0.21149999999999999</v>
      </c>
      <c r="M26" s="96">
        <v>1.1194999999999999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5">
        <f>IF(AND(G27&lt;&gt;"",H27&gt;0,I27&lt;&gt;"",J27&lt;&gt;0,K27&lt;&gt;0),COUNT($B$11:B26)+1,"")</f>
        <v>12</v>
      </c>
      <c r="C27" s="34" t="s">
        <v>4253</v>
      </c>
      <c r="D27" s="89" t="s">
        <v>3776</v>
      </c>
      <c r="E27" s="47">
        <v>96536</v>
      </c>
      <c r="F27" s="66">
        <v>45992</v>
      </c>
      <c r="G27" s="41" t="s">
        <v>4058</v>
      </c>
      <c r="H27" s="112">
        <v>255.29</v>
      </c>
      <c r="I27" s="47" t="s">
        <v>3695</v>
      </c>
      <c r="J27" s="112">
        <v>81.12</v>
      </c>
      <c r="K27" s="104">
        <f t="shared" si="0"/>
        <v>20709.12</v>
      </c>
      <c r="L27" s="96">
        <v>0.21149999999999999</v>
      </c>
      <c r="M27" s="96">
        <v>1.1194999999999999</v>
      </c>
      <c r="N27" s="34"/>
      <c r="O27" s="116" t="str">
        <f ca="1">IF(N27="","", INDIRECT("base!"&amp;ADDRESS(MATCH(N27,base!$C$2:'base'!$C$133,0)+1,4,4)))</f>
        <v/>
      </c>
      <c r="P27" s="41"/>
      <c r="Q27" s="116" t="str">
        <f ca="1">IF(P27="","", INDIRECT("base!"&amp;ADDRESS(MATCH(CONCATENATE(N27,"|",P27),base!$G$2:'base'!$G$1817,0)+1,6,4)))</f>
        <v/>
      </c>
      <c r="R27" s="41"/>
    </row>
    <row r="28" spans="1:18" ht="45" x14ac:dyDescent="0.25">
      <c r="A28" s="47"/>
      <c r="B28" s="115">
        <f>IF(AND(G28&lt;&gt;"",H28&gt;0,I28&lt;&gt;"",J28&lt;&gt;0,K28&lt;&gt;0),COUNT($B$11:B27)+1,"")</f>
        <v>13</v>
      </c>
      <c r="C28" s="34" t="s">
        <v>4254</v>
      </c>
      <c r="D28" s="89" t="s">
        <v>3776</v>
      </c>
      <c r="E28" s="47">
        <v>104916</v>
      </c>
      <c r="F28" s="66">
        <v>45992</v>
      </c>
      <c r="G28" s="41" t="s">
        <v>4059</v>
      </c>
      <c r="H28" s="112">
        <v>304.2</v>
      </c>
      <c r="I28" s="47" t="s">
        <v>3700</v>
      </c>
      <c r="J28" s="112">
        <v>20.66</v>
      </c>
      <c r="K28" s="104">
        <f t="shared" si="0"/>
        <v>6284.77</v>
      </c>
      <c r="L28" s="96">
        <v>0.21149999999999999</v>
      </c>
      <c r="M28" s="96">
        <v>1.1194999999999999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5">
        <f>IF(AND(G29&lt;&gt;"",H29&gt;0,I29&lt;&gt;"",J29&lt;&gt;0,K29&lt;&gt;0),COUNT($B$11:B28)+1,"")</f>
        <v>14</v>
      </c>
      <c r="C29" s="34" t="s">
        <v>4255</v>
      </c>
      <c r="D29" s="89" t="s">
        <v>3776</v>
      </c>
      <c r="E29" s="47">
        <v>104920</v>
      </c>
      <c r="F29" s="66">
        <v>45992</v>
      </c>
      <c r="G29" s="41" t="s">
        <v>4060</v>
      </c>
      <c r="H29" s="112">
        <v>534.1</v>
      </c>
      <c r="I29" s="47" t="s">
        <v>3700</v>
      </c>
      <c r="J29" s="112">
        <v>13.11</v>
      </c>
      <c r="K29" s="104">
        <f t="shared" si="0"/>
        <v>7002.05</v>
      </c>
      <c r="L29" s="96">
        <v>0.21149999999999999</v>
      </c>
      <c r="M29" s="96">
        <v>1.1194999999999999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ht="45" x14ac:dyDescent="0.25">
      <c r="A30" s="47"/>
      <c r="B30" s="115">
        <f>IF(AND(G30&lt;&gt;"",H30&gt;0,I30&lt;&gt;"",J30&lt;&gt;0,K30&lt;&gt;0),COUNT($B$11:B29)+1,"")</f>
        <v>15</v>
      </c>
      <c r="C30" s="34" t="s">
        <v>4256</v>
      </c>
      <c r="D30" s="89" t="s">
        <v>3776</v>
      </c>
      <c r="E30" s="47">
        <v>104919</v>
      </c>
      <c r="F30" s="66">
        <v>45992</v>
      </c>
      <c r="G30" s="41" t="s">
        <v>4061</v>
      </c>
      <c r="H30" s="112">
        <v>618</v>
      </c>
      <c r="I30" s="47" t="s">
        <v>3700</v>
      </c>
      <c r="J30" s="112">
        <v>15.5</v>
      </c>
      <c r="K30" s="104">
        <f t="shared" si="0"/>
        <v>9579</v>
      </c>
      <c r="L30" s="96">
        <v>0.21149999999999999</v>
      </c>
      <c r="M30" s="96">
        <v>1.1194999999999999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ht="60" x14ac:dyDescent="0.25">
      <c r="A31" s="47"/>
      <c r="B31" s="115">
        <f>IF(AND(G31&lt;&gt;"",H31&gt;0,I31&lt;&gt;"",J31&lt;&gt;0,K31&lt;&gt;0),COUNT($B$11:B30)+1,"")</f>
        <v>16</v>
      </c>
      <c r="C31" s="34" t="s">
        <v>4257</v>
      </c>
      <c r="D31" s="89" t="s">
        <v>3776</v>
      </c>
      <c r="E31" s="47">
        <v>96557</v>
      </c>
      <c r="F31" s="66">
        <v>45992</v>
      </c>
      <c r="G31" s="41" t="s">
        <v>4062</v>
      </c>
      <c r="H31" s="112">
        <v>19</v>
      </c>
      <c r="I31" s="47" t="s">
        <v>3696</v>
      </c>
      <c r="J31" s="112">
        <v>950.71</v>
      </c>
      <c r="K31" s="104">
        <f t="shared" si="0"/>
        <v>18063.490000000002</v>
      </c>
      <c r="L31" s="96">
        <v>0.21149999999999999</v>
      </c>
      <c r="M31" s="96">
        <v>1.1194999999999999</v>
      </c>
      <c r="N31" s="34"/>
      <c r="O31" s="116" t="str">
        <f ca="1">IF(N31="","", INDIRECT("base!"&amp;ADDRESS(MATCH(N31,base!$C$2:'base'!$C$133,0)+1,4,4)))</f>
        <v/>
      </c>
      <c r="P31" s="41"/>
      <c r="Q31" s="116" t="str">
        <f ca="1">IF(P31="","", INDIRECT("base!"&amp;ADDRESS(MATCH(CONCATENATE(N31,"|",P31),base!$G$2:'base'!$G$1817,0)+1,6,4)))</f>
        <v/>
      </c>
      <c r="R31" s="41"/>
    </row>
    <row r="32" spans="1:18" ht="30" x14ac:dyDescent="0.25">
      <c r="A32" s="47"/>
      <c r="B32" s="115">
        <f>IF(AND(G32&lt;&gt;"",H32&gt;0,I32&lt;&gt;"",J32&lt;&gt;0,K32&lt;&gt;0),COUNT($B$11:B31)+1,"")</f>
        <v>17</v>
      </c>
      <c r="C32" s="34" t="s">
        <v>4258</v>
      </c>
      <c r="D32" s="89" t="s">
        <v>3776</v>
      </c>
      <c r="E32" s="47">
        <v>98557</v>
      </c>
      <c r="F32" s="66">
        <v>45992</v>
      </c>
      <c r="G32" s="41" t="s">
        <v>4063</v>
      </c>
      <c r="H32" s="112">
        <v>180</v>
      </c>
      <c r="I32" s="47" t="s">
        <v>3695</v>
      </c>
      <c r="J32" s="112">
        <v>31.26</v>
      </c>
      <c r="K32" s="104">
        <f t="shared" si="0"/>
        <v>5626.8</v>
      </c>
      <c r="L32" s="96">
        <v>0.21149999999999999</v>
      </c>
      <c r="M32" s="96">
        <v>1.1194999999999999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s="127" customFormat="1" x14ac:dyDescent="0.25">
      <c r="A33" s="119"/>
      <c r="B33" s="121" t="str">
        <f>IF(AND(G33&lt;&gt;"",H33&gt;0,I33&lt;&gt;"",J33&lt;&gt;0,K33&lt;&gt;0),COUNT($B$11:B32)+1,"")</f>
        <v/>
      </c>
      <c r="C33" s="121" t="s">
        <v>4259</v>
      </c>
      <c r="D33" s="122"/>
      <c r="E33" s="119"/>
      <c r="F33" s="123"/>
      <c r="G33" s="117" t="s">
        <v>4064</v>
      </c>
      <c r="H33" s="118"/>
      <c r="I33" s="119"/>
      <c r="J33" s="118"/>
      <c r="K33" s="128" t="str">
        <f t="shared" si="0"/>
        <v/>
      </c>
      <c r="L33" s="125"/>
      <c r="M33" s="125"/>
      <c r="N33" s="121"/>
      <c r="O33" s="117" t="str">
        <f ca="1">IF(N33="","", INDIRECT("base!"&amp;ADDRESS(MATCH(N33,base!$C$2:'base'!$C$133,0)+1,4,4)))</f>
        <v/>
      </c>
      <c r="P33" s="117"/>
      <c r="Q33" s="117" t="str">
        <f ca="1">IF(P33="","", INDIRECT("base!"&amp;ADDRESS(MATCH(CONCATENATE(N33,"|",P33),base!$G$2:'base'!$G$1817,0)+1,6,4)))</f>
        <v/>
      </c>
      <c r="R33" s="117"/>
    </row>
    <row r="34" spans="1:18" ht="60" x14ac:dyDescent="0.25">
      <c r="A34" s="47"/>
      <c r="B34" s="115">
        <f>IF(AND(G34&lt;&gt;"",H34&gt;0,I34&lt;&gt;"",J34&lt;&gt;0,K34&lt;&gt;0),COUNT($B$11:B33)+1,"")</f>
        <v>18</v>
      </c>
      <c r="C34" s="34" t="s">
        <v>4260</v>
      </c>
      <c r="D34" s="89" t="s">
        <v>3776</v>
      </c>
      <c r="E34" s="47">
        <v>92443</v>
      </c>
      <c r="F34" s="66">
        <v>45992</v>
      </c>
      <c r="G34" s="41" t="s">
        <v>4065</v>
      </c>
      <c r="H34" s="112">
        <v>101.44</v>
      </c>
      <c r="I34" s="47" t="s">
        <v>3695</v>
      </c>
      <c r="J34" s="112">
        <v>69.459999999999994</v>
      </c>
      <c r="K34" s="104">
        <f t="shared" si="0"/>
        <v>7046.02</v>
      </c>
      <c r="L34" s="96">
        <v>0.21149999999999999</v>
      </c>
      <c r="M34" s="96">
        <v>1.1194999999999999</v>
      </c>
      <c r="N34" s="34"/>
      <c r="O34" s="116" t="str">
        <f ca="1">IF(N34="","", INDIRECT("base!"&amp;ADDRESS(MATCH(N34,base!$C$2:'base'!$C$133,0)+1,4,4)))</f>
        <v/>
      </c>
      <c r="P34" s="41"/>
      <c r="Q34" s="116" t="str">
        <f ca="1">IF(P34="","", INDIRECT("base!"&amp;ADDRESS(MATCH(CONCATENATE(N34,"|",P34),base!$G$2:'base'!$G$1817,0)+1,6,4)))</f>
        <v/>
      </c>
      <c r="R34" s="41"/>
    </row>
    <row r="35" spans="1:18" ht="45" x14ac:dyDescent="0.25">
      <c r="A35" s="47"/>
      <c r="B35" s="115">
        <f>IF(AND(G35&lt;&gt;"",H35&gt;0,I35&lt;&gt;"",J35&lt;&gt;0,K35&lt;&gt;0),COUNT($B$11:B34)+1,"")</f>
        <v>19</v>
      </c>
      <c r="C35" s="34" t="s">
        <v>4261</v>
      </c>
      <c r="D35" s="89" t="s">
        <v>3776</v>
      </c>
      <c r="E35" s="47">
        <v>92759</v>
      </c>
      <c r="F35" s="66">
        <v>45992</v>
      </c>
      <c r="G35" s="41" t="s">
        <v>4066</v>
      </c>
      <c r="H35" s="112">
        <v>92.3</v>
      </c>
      <c r="I35" s="47" t="s">
        <v>3700</v>
      </c>
      <c r="J35" s="112">
        <v>17.2</v>
      </c>
      <c r="K35" s="104">
        <f t="shared" si="0"/>
        <v>1587.56</v>
      </c>
      <c r="L35" s="96">
        <v>0.21149999999999999</v>
      </c>
      <c r="M35" s="96">
        <v>1.1194999999999999</v>
      </c>
      <c r="N35" s="34"/>
      <c r="O35" s="116" t="str">
        <f ca="1">IF(N35="","", INDIRECT("base!"&amp;ADDRESS(MATCH(N35,base!$C$2:'base'!$C$133,0)+1,4,4)))</f>
        <v/>
      </c>
      <c r="P35" s="41"/>
      <c r="Q35" s="116" t="str">
        <f ca="1">IF(P35="","", INDIRECT("base!"&amp;ADDRESS(MATCH(CONCATENATE(N35,"|",P35),base!$G$2:'base'!$G$1817,0)+1,6,4)))</f>
        <v/>
      </c>
      <c r="R35" s="41"/>
    </row>
    <row r="36" spans="1:18" ht="45" x14ac:dyDescent="0.25">
      <c r="A36" s="47"/>
      <c r="B36" s="115">
        <f>IF(AND(G36&lt;&gt;"",H36&gt;0,I36&lt;&gt;"",J36&lt;&gt;0,K36&lt;&gt;0),COUNT($B$11:B35)+1,"")</f>
        <v>20</v>
      </c>
      <c r="C36" s="34" t="s">
        <v>4262</v>
      </c>
      <c r="D36" s="89" t="s">
        <v>3776</v>
      </c>
      <c r="E36" s="47">
        <v>92763</v>
      </c>
      <c r="F36" s="66">
        <v>45992</v>
      </c>
      <c r="G36" s="41" t="s">
        <v>4067</v>
      </c>
      <c r="H36" s="112">
        <v>504</v>
      </c>
      <c r="I36" s="47" t="s">
        <v>3700</v>
      </c>
      <c r="J36" s="112">
        <v>11.11</v>
      </c>
      <c r="K36" s="104">
        <f t="shared" si="0"/>
        <v>5599.44</v>
      </c>
      <c r="L36" s="96">
        <v>0.21149999999999999</v>
      </c>
      <c r="M36" s="96">
        <v>1.1194999999999999</v>
      </c>
      <c r="N36" s="34"/>
      <c r="O36" s="116" t="str">
        <f ca="1">IF(N36="","", INDIRECT("base!"&amp;ADDRESS(MATCH(N36,base!$C$2:'base'!$C$133,0)+1,4,4)))</f>
        <v/>
      </c>
      <c r="P36" s="41"/>
      <c r="Q36" s="116" t="str">
        <f ca="1">IF(P36="","", INDIRECT("base!"&amp;ADDRESS(MATCH(CONCATENATE(N36,"|",P36),base!$G$2:'base'!$G$1817,0)+1,6,4)))</f>
        <v/>
      </c>
      <c r="R36" s="41"/>
    </row>
    <row r="37" spans="1:18" ht="45" x14ac:dyDescent="0.25">
      <c r="A37" s="47"/>
      <c r="B37" s="115">
        <f>IF(AND(G37&lt;&gt;"",H37&gt;0,I37&lt;&gt;"",J37&lt;&gt;0,K37&lt;&gt;0),COUNT($B$11:B36)+1,"")</f>
        <v>21</v>
      </c>
      <c r="C37" s="34" t="s">
        <v>4263</v>
      </c>
      <c r="D37" s="89" t="s">
        <v>3776</v>
      </c>
      <c r="E37" s="47">
        <v>103672</v>
      </c>
      <c r="F37" s="66">
        <v>45992</v>
      </c>
      <c r="G37" s="41" t="s">
        <v>4068</v>
      </c>
      <c r="H37" s="112">
        <v>5</v>
      </c>
      <c r="I37" s="47" t="s">
        <v>3696</v>
      </c>
      <c r="J37" s="112">
        <v>859.44</v>
      </c>
      <c r="K37" s="104">
        <f t="shared" si="0"/>
        <v>4297.2</v>
      </c>
      <c r="L37" s="96">
        <v>0.21149999999999999</v>
      </c>
      <c r="M37" s="96">
        <v>1.1194999999999999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ht="60" x14ac:dyDescent="0.25">
      <c r="A38" s="47"/>
      <c r="B38" s="115">
        <f>IF(AND(G38&lt;&gt;"",H38&gt;0,I38&lt;&gt;"",J38&lt;&gt;0,K38&lt;&gt;0),COUNT($B$11:B37)+1,"")</f>
        <v>22</v>
      </c>
      <c r="C38" s="34" t="s">
        <v>4264</v>
      </c>
      <c r="D38" s="89" t="s">
        <v>3776</v>
      </c>
      <c r="E38" s="47">
        <v>92479</v>
      </c>
      <c r="F38" s="66">
        <v>45992</v>
      </c>
      <c r="G38" s="41" t="s">
        <v>4069</v>
      </c>
      <c r="H38" s="112">
        <v>99.5</v>
      </c>
      <c r="I38" s="47" t="s">
        <v>3695</v>
      </c>
      <c r="J38" s="112">
        <v>87.17</v>
      </c>
      <c r="K38" s="104">
        <f t="shared" si="0"/>
        <v>8673.42</v>
      </c>
      <c r="L38" s="96">
        <v>0.21149999999999999</v>
      </c>
      <c r="M38" s="96">
        <v>1.1194999999999999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ht="45" x14ac:dyDescent="0.25">
      <c r="A39" s="47"/>
      <c r="B39" s="115">
        <f>IF(AND(G39&lt;&gt;"",H39&gt;0,I39&lt;&gt;"",J39&lt;&gt;0,K39&lt;&gt;0),COUNT($B$11:B38)+1,"")</f>
        <v>23</v>
      </c>
      <c r="C39" s="34" t="s">
        <v>4265</v>
      </c>
      <c r="D39" s="89" t="s">
        <v>3776</v>
      </c>
      <c r="E39" s="47">
        <v>92759</v>
      </c>
      <c r="F39" s="66">
        <v>45992</v>
      </c>
      <c r="G39" s="41" t="s">
        <v>4066</v>
      </c>
      <c r="H39" s="112">
        <v>308.5</v>
      </c>
      <c r="I39" s="47" t="s">
        <v>3700</v>
      </c>
      <c r="J39" s="112">
        <v>17.2</v>
      </c>
      <c r="K39" s="104">
        <f t="shared" si="0"/>
        <v>5306.2</v>
      </c>
      <c r="L39" s="96">
        <v>0.21149999999999999</v>
      </c>
      <c r="M39" s="96">
        <v>1.1194999999999999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5">
        <f>IF(AND(G40&lt;&gt;"",H40&gt;0,I40&lt;&gt;"",J40&lt;&gt;0,K40&lt;&gt;0),COUNT($B$11:B39)+1,"")</f>
        <v>24</v>
      </c>
      <c r="C40" s="34" t="s">
        <v>4266</v>
      </c>
      <c r="D40" s="89" t="s">
        <v>3776</v>
      </c>
      <c r="E40" s="47">
        <v>92763</v>
      </c>
      <c r="F40" s="66">
        <v>45992</v>
      </c>
      <c r="G40" s="41" t="s">
        <v>4067</v>
      </c>
      <c r="H40" s="112">
        <v>82.5</v>
      </c>
      <c r="I40" s="47" t="s">
        <v>3700</v>
      </c>
      <c r="J40" s="112">
        <v>11.11</v>
      </c>
      <c r="K40" s="104">
        <f t="shared" si="0"/>
        <v>916.58</v>
      </c>
      <c r="L40" s="96">
        <v>0.21149999999999999</v>
      </c>
      <c r="M40" s="96">
        <v>1.1194999999999999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ht="45" x14ac:dyDescent="0.25">
      <c r="A41" s="47"/>
      <c r="B41" s="115">
        <f>IF(AND(G41&lt;&gt;"",H41&gt;0,I41&lt;&gt;"",J41&lt;&gt;0,K41&lt;&gt;0),COUNT($B$11:B40)+1,"")</f>
        <v>25</v>
      </c>
      <c r="C41" s="34" t="s">
        <v>4267</v>
      </c>
      <c r="D41" s="89" t="s">
        <v>3776</v>
      </c>
      <c r="E41" s="47">
        <v>92762</v>
      </c>
      <c r="F41" s="66">
        <v>45992</v>
      </c>
      <c r="G41" s="41" t="s">
        <v>4070</v>
      </c>
      <c r="H41" s="112">
        <v>904.3</v>
      </c>
      <c r="I41" s="47" t="s">
        <v>3700</v>
      </c>
      <c r="J41" s="112">
        <v>13.28</v>
      </c>
      <c r="K41" s="104">
        <f t="shared" si="0"/>
        <v>12009.1</v>
      </c>
      <c r="L41" s="96">
        <v>0.21149999999999999</v>
      </c>
      <c r="M41" s="96">
        <v>1.1194999999999999</v>
      </c>
      <c r="N41" s="34"/>
      <c r="O41" s="116" t="str">
        <f ca="1">IF(N41="","", INDIRECT("base!"&amp;ADDRESS(MATCH(N41,base!$C$2:'base'!$C$133,0)+1,4,4)))</f>
        <v/>
      </c>
      <c r="P41" s="41"/>
      <c r="Q41" s="116" t="str">
        <f ca="1">IF(P41="","", INDIRECT("base!"&amp;ADDRESS(MATCH(CONCATENATE(N41,"|",P41),base!$G$2:'base'!$G$1817,0)+1,6,4)))</f>
        <v/>
      </c>
      <c r="R41" s="41"/>
    </row>
    <row r="42" spans="1:18" ht="60" x14ac:dyDescent="0.25">
      <c r="A42" s="47"/>
      <c r="B42" s="115">
        <f>IF(AND(G42&lt;&gt;"",H42&gt;0,I42&lt;&gt;"",J42&lt;&gt;0,K42&lt;&gt;0),COUNT($B$11:B41)+1,"")</f>
        <v>26</v>
      </c>
      <c r="C42" s="34" t="s">
        <v>4268</v>
      </c>
      <c r="D42" s="89" t="s">
        <v>3776</v>
      </c>
      <c r="E42" s="47">
        <v>103675</v>
      </c>
      <c r="F42" s="66">
        <v>45992</v>
      </c>
      <c r="G42" s="41" t="s">
        <v>4071</v>
      </c>
      <c r="H42" s="112">
        <v>18.5</v>
      </c>
      <c r="I42" s="47" t="s">
        <v>3696</v>
      </c>
      <c r="J42" s="112">
        <v>859.57</v>
      </c>
      <c r="K42" s="104">
        <f t="shared" si="0"/>
        <v>15902.05</v>
      </c>
      <c r="L42" s="96">
        <v>0.21149999999999999</v>
      </c>
      <c r="M42" s="96">
        <v>1.1194999999999999</v>
      </c>
      <c r="N42" s="34"/>
      <c r="O42" s="116" t="str">
        <f ca="1">IF(N42="","", INDIRECT("base!"&amp;ADDRESS(MATCH(N42,base!$C$2:'base'!$C$133,0)+1,4,4)))</f>
        <v/>
      </c>
      <c r="P42" s="41"/>
      <c r="Q42" s="116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5">
        <f>IF(AND(G43&lt;&gt;"",H43&gt;0,I43&lt;&gt;"",J43&lt;&gt;0,K43&lt;&gt;0),COUNT($B$11:B42)+1,"")</f>
        <v>27</v>
      </c>
      <c r="C43" s="34" t="s">
        <v>4269</v>
      </c>
      <c r="D43" s="89" t="s">
        <v>3776</v>
      </c>
      <c r="E43" s="47">
        <v>92271</v>
      </c>
      <c r="F43" s="66">
        <v>45992</v>
      </c>
      <c r="G43" s="41" t="s">
        <v>4072</v>
      </c>
      <c r="H43" s="112">
        <v>15.5</v>
      </c>
      <c r="I43" s="47" t="s">
        <v>3695</v>
      </c>
      <c r="J43" s="112">
        <v>121.46</v>
      </c>
      <c r="K43" s="104">
        <f t="shared" si="0"/>
        <v>1882.63</v>
      </c>
      <c r="L43" s="96">
        <v>0.21149999999999999</v>
      </c>
      <c r="M43" s="96">
        <v>1.1194999999999999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5">
        <f>IF(AND(G44&lt;&gt;"",H44&gt;0,I44&lt;&gt;"",J44&lt;&gt;0,K44&lt;&gt;0),COUNT($B$11:B43)+1,"")</f>
        <v>28</v>
      </c>
      <c r="C44" s="34" t="s">
        <v>4270</v>
      </c>
      <c r="D44" s="89" t="s">
        <v>3776</v>
      </c>
      <c r="E44" s="47">
        <v>92768</v>
      </c>
      <c r="F44" s="66">
        <v>45992</v>
      </c>
      <c r="G44" s="41" t="s">
        <v>4073</v>
      </c>
      <c r="H44" s="112">
        <v>55.5</v>
      </c>
      <c r="I44" s="47" t="s">
        <v>3700</v>
      </c>
      <c r="J44" s="112">
        <v>16.46</v>
      </c>
      <c r="K44" s="104">
        <f t="shared" si="0"/>
        <v>913.53</v>
      </c>
      <c r="L44" s="96">
        <v>0.21149999999999999</v>
      </c>
      <c r="M44" s="96">
        <v>1.1194999999999999</v>
      </c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ht="60" x14ac:dyDescent="0.25">
      <c r="A45" s="47"/>
      <c r="B45" s="115">
        <f>IF(AND(G45&lt;&gt;"",H45&gt;0,I45&lt;&gt;"",J45&lt;&gt;0,K45&lt;&gt;0),COUNT($B$11:B44)+1,"")</f>
        <v>29</v>
      </c>
      <c r="C45" s="34" t="s">
        <v>4271</v>
      </c>
      <c r="D45" s="89" t="s">
        <v>3776</v>
      </c>
      <c r="E45" s="47">
        <v>103675</v>
      </c>
      <c r="F45" s="66">
        <v>45992</v>
      </c>
      <c r="G45" s="41" t="s">
        <v>4071</v>
      </c>
      <c r="H45" s="112">
        <v>1.54</v>
      </c>
      <c r="I45" s="47" t="s">
        <v>3696</v>
      </c>
      <c r="J45" s="112">
        <v>859.57</v>
      </c>
      <c r="K45" s="104">
        <f t="shared" si="0"/>
        <v>1323.74</v>
      </c>
      <c r="L45" s="96">
        <v>0.21149999999999999</v>
      </c>
      <c r="M45" s="96">
        <v>1.1194999999999999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s="127" customFormat="1" x14ac:dyDescent="0.25">
      <c r="A46" s="119"/>
      <c r="B46" s="121" t="str">
        <f>IF(AND(G46&lt;&gt;"",H46&gt;0,I46&lt;&gt;"",J46&lt;&gt;0,K46&lt;&gt;0),COUNT($B$11:B45)+1,"")</f>
        <v/>
      </c>
      <c r="C46" s="121" t="s">
        <v>4272</v>
      </c>
      <c r="D46" s="122"/>
      <c r="E46" s="119"/>
      <c r="F46" s="123"/>
      <c r="G46" s="117" t="s">
        <v>4074</v>
      </c>
      <c r="H46" s="118"/>
      <c r="I46" s="119"/>
      <c r="J46" s="118"/>
      <c r="K46" s="128" t="str">
        <f t="shared" si="0"/>
        <v/>
      </c>
      <c r="L46" s="125"/>
      <c r="M46" s="125"/>
      <c r="N46" s="121"/>
      <c r="O46" s="117" t="str">
        <f ca="1">IF(N46="","", INDIRECT("base!"&amp;ADDRESS(MATCH(N46,base!$C$2:'base'!$C$133,0)+1,4,4)))</f>
        <v/>
      </c>
      <c r="P46" s="117"/>
      <c r="Q46" s="117" t="str">
        <f ca="1">IF(P46="","", INDIRECT("base!"&amp;ADDRESS(MATCH(CONCATENATE(N46,"|",P46),base!$G$2:'base'!$G$1817,0)+1,6,4)))</f>
        <v/>
      </c>
      <c r="R46" s="117"/>
    </row>
    <row r="47" spans="1:18" ht="75" x14ac:dyDescent="0.25">
      <c r="A47" s="47"/>
      <c r="B47" s="115">
        <f>IF(AND(G47&lt;&gt;"",H47&gt;0,I47&lt;&gt;"",J47&lt;&gt;0,K47&lt;&gt;0),COUNT($B$11:B46)+1,"")</f>
        <v>30</v>
      </c>
      <c r="C47" s="34" t="s">
        <v>4273</v>
      </c>
      <c r="D47" s="89" t="s">
        <v>3800</v>
      </c>
      <c r="E47" s="47" t="s">
        <v>4274</v>
      </c>
      <c r="F47" s="66">
        <v>45992</v>
      </c>
      <c r="G47" s="41" t="s">
        <v>4075</v>
      </c>
      <c r="H47" s="112">
        <v>280.60000000000002</v>
      </c>
      <c r="I47" s="47" t="s">
        <v>3700</v>
      </c>
      <c r="J47" s="112">
        <v>24.99</v>
      </c>
      <c r="K47" s="104">
        <f t="shared" si="0"/>
        <v>7012.19</v>
      </c>
      <c r="L47" s="96">
        <v>0.21149999999999999</v>
      </c>
      <c r="M47" s="96">
        <v>1.1194999999999999</v>
      </c>
      <c r="N47" s="34"/>
      <c r="O47" s="116" t="str">
        <f ca="1">IF(N47="","", INDIRECT("base!"&amp;ADDRESS(MATCH(N47,base!$C$2:'base'!$C$133,0)+1,4,4)))</f>
        <v/>
      </c>
      <c r="P47" s="41"/>
      <c r="Q47" s="116" t="str">
        <f ca="1">IF(P47="","", INDIRECT("base!"&amp;ADDRESS(MATCH(CONCATENATE(N47,"|",P47),base!$G$2:'base'!$G$1817,0)+1,6,4)))</f>
        <v/>
      </c>
      <c r="R47" s="41"/>
    </row>
    <row r="48" spans="1:18" ht="75" x14ac:dyDescent="0.25">
      <c r="A48" s="47"/>
      <c r="B48" s="115">
        <f>IF(AND(G48&lt;&gt;"",H48&gt;0,I48&lt;&gt;"",J48&lt;&gt;0,K48&lt;&gt;0),COUNT($B$11:B47)+1,"")</f>
        <v>31</v>
      </c>
      <c r="C48" s="34" t="s">
        <v>4275</v>
      </c>
      <c r="D48" s="89" t="s">
        <v>3800</v>
      </c>
      <c r="E48" s="47" t="s">
        <v>4276</v>
      </c>
      <c r="F48" s="66">
        <v>45992</v>
      </c>
      <c r="G48" s="41" t="s">
        <v>4076</v>
      </c>
      <c r="H48" s="112">
        <v>271.8</v>
      </c>
      <c r="I48" s="47" t="s">
        <v>3700</v>
      </c>
      <c r="J48" s="112">
        <v>25.14</v>
      </c>
      <c r="K48" s="104">
        <f t="shared" si="0"/>
        <v>6833.05</v>
      </c>
      <c r="L48" s="96">
        <v>0.21149999999999999</v>
      </c>
      <c r="M48" s="96">
        <v>1.1194999999999999</v>
      </c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ht="75" x14ac:dyDescent="0.25">
      <c r="A49" s="47"/>
      <c r="B49" s="115">
        <f>IF(AND(G49&lt;&gt;"",H49&gt;0,I49&lt;&gt;"",J49&lt;&gt;0,K49&lt;&gt;0),COUNT($B$11:B48)+1,"")</f>
        <v>32</v>
      </c>
      <c r="C49" s="34" t="s">
        <v>4277</v>
      </c>
      <c r="D49" s="89" t="s">
        <v>3776</v>
      </c>
      <c r="E49" s="47">
        <v>104314</v>
      </c>
      <c r="F49" s="66">
        <v>45992</v>
      </c>
      <c r="G49" s="41" t="s">
        <v>4077</v>
      </c>
      <c r="H49" s="112">
        <v>186.6</v>
      </c>
      <c r="I49" s="47" t="s">
        <v>3700</v>
      </c>
      <c r="J49" s="112">
        <v>14.62</v>
      </c>
      <c r="K49" s="104">
        <f t="shared" si="0"/>
        <v>2728.09</v>
      </c>
      <c r="L49" s="96">
        <v>0.21149999999999999</v>
      </c>
      <c r="M49" s="96">
        <v>1.1194999999999999</v>
      </c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ht="60" x14ac:dyDescent="0.25">
      <c r="A50" s="47"/>
      <c r="B50" s="115">
        <f>IF(AND(G50&lt;&gt;"",H50&gt;0,I50&lt;&gt;"",J50&lt;&gt;0,K50&lt;&gt;0),COUNT($B$11:B49)+1,"")</f>
        <v>33</v>
      </c>
      <c r="C50" s="34" t="s">
        <v>4278</v>
      </c>
      <c r="D50" s="89" t="s">
        <v>3776</v>
      </c>
      <c r="E50" s="47">
        <v>100377</v>
      </c>
      <c r="F50" s="66">
        <v>45992</v>
      </c>
      <c r="G50" s="41" t="s">
        <v>4078</v>
      </c>
      <c r="H50" s="112">
        <v>144.6</v>
      </c>
      <c r="I50" s="47" t="s">
        <v>3700</v>
      </c>
      <c r="J50" s="112">
        <v>17.52</v>
      </c>
      <c r="K50" s="104">
        <f t="shared" si="0"/>
        <v>2533.39</v>
      </c>
      <c r="L50" s="96">
        <v>0.21149999999999999</v>
      </c>
      <c r="M50" s="96">
        <v>1.1194999999999999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5">
        <f>IF(AND(G51&lt;&gt;"",H51&gt;0,I51&lt;&gt;"",J51&lt;&gt;0,K51&lt;&gt;0),COUNT($B$11:B50)+1,"")</f>
        <v>34</v>
      </c>
      <c r="C51" s="34" t="s">
        <v>4279</v>
      </c>
      <c r="D51" s="89" t="s">
        <v>3776</v>
      </c>
      <c r="E51" s="47">
        <v>100716</v>
      </c>
      <c r="F51" s="66">
        <v>45992</v>
      </c>
      <c r="G51" s="41" t="s">
        <v>4079</v>
      </c>
      <c r="H51" s="112">
        <v>42.3</v>
      </c>
      <c r="I51" s="47" t="s">
        <v>3695</v>
      </c>
      <c r="J51" s="112">
        <v>30.75</v>
      </c>
      <c r="K51" s="104">
        <f t="shared" si="0"/>
        <v>1300.73</v>
      </c>
      <c r="L51" s="96">
        <v>0.21149999999999999</v>
      </c>
      <c r="M51" s="96">
        <v>1.1194999999999999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ht="45" x14ac:dyDescent="0.25">
      <c r="A52" s="47"/>
      <c r="B52" s="115">
        <f>IF(AND(G52&lt;&gt;"",H52&gt;0,I52&lt;&gt;"",J52&lt;&gt;0,K52&lt;&gt;0),COUNT($B$11:B51)+1,"")</f>
        <v>35</v>
      </c>
      <c r="C52" s="34" t="s">
        <v>4280</v>
      </c>
      <c r="D52" s="89" t="s">
        <v>3776</v>
      </c>
      <c r="E52" s="47">
        <v>100719</v>
      </c>
      <c r="F52" s="66">
        <v>45992</v>
      </c>
      <c r="G52" s="41" t="s">
        <v>4080</v>
      </c>
      <c r="H52" s="112">
        <v>42.3</v>
      </c>
      <c r="I52" s="47" t="s">
        <v>3695</v>
      </c>
      <c r="J52" s="112">
        <v>14</v>
      </c>
      <c r="K52" s="104">
        <f t="shared" si="0"/>
        <v>592.20000000000005</v>
      </c>
      <c r="L52" s="96">
        <v>0.21149999999999999</v>
      </c>
      <c r="M52" s="96">
        <v>1.1194999999999999</v>
      </c>
      <c r="N52" s="34"/>
      <c r="O52" s="116" t="str">
        <f ca="1">IF(N52="","", INDIRECT("base!"&amp;ADDRESS(MATCH(N52,base!$C$2:'base'!$C$133,0)+1,4,4)))</f>
        <v/>
      </c>
      <c r="P52" s="41"/>
      <c r="Q52" s="116" t="str">
        <f ca="1">IF(P52="","", INDIRECT("base!"&amp;ADDRESS(MATCH(CONCATENATE(N52,"|",P52),base!$G$2:'base'!$G$1817,0)+1,6,4)))</f>
        <v/>
      </c>
      <c r="R52" s="41"/>
    </row>
    <row r="53" spans="1:18" ht="60" x14ac:dyDescent="0.25">
      <c r="A53" s="47"/>
      <c r="B53" s="115">
        <f>IF(AND(G53&lt;&gt;"",H53&gt;0,I53&lt;&gt;"",J53&lt;&gt;0,K53&lt;&gt;0),COUNT($B$11:B52)+1,"")</f>
        <v>36</v>
      </c>
      <c r="C53" s="34" t="s">
        <v>4281</v>
      </c>
      <c r="D53" s="89" t="s">
        <v>3776</v>
      </c>
      <c r="E53" s="47">
        <v>100747</v>
      </c>
      <c r="F53" s="66">
        <v>45992</v>
      </c>
      <c r="G53" s="41" t="s">
        <v>4081</v>
      </c>
      <c r="H53" s="112">
        <v>42.3</v>
      </c>
      <c r="I53" s="47" t="s">
        <v>3695</v>
      </c>
      <c r="J53" s="112">
        <v>13.64</v>
      </c>
      <c r="K53" s="104">
        <f t="shared" si="0"/>
        <v>576.97</v>
      </c>
      <c r="L53" s="96">
        <v>0.21149999999999999</v>
      </c>
      <c r="M53" s="96">
        <v>1.1194999999999999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s="127" customFormat="1" x14ac:dyDescent="0.25">
      <c r="A54" s="119"/>
      <c r="B54" s="121" t="str">
        <f>IF(AND(G54&lt;&gt;"",H54&gt;0,I54&lt;&gt;"",J54&lt;&gt;0,K54&lt;&gt;0),COUNT($B$11:B53)+1,"")</f>
        <v/>
      </c>
      <c r="C54" s="121" t="s">
        <v>4282</v>
      </c>
      <c r="D54" s="122"/>
      <c r="E54" s="119"/>
      <c r="F54" s="123"/>
      <c r="G54" s="117" t="s">
        <v>4082</v>
      </c>
      <c r="H54" s="118"/>
      <c r="I54" s="119"/>
      <c r="J54" s="118"/>
      <c r="K54" s="128" t="str">
        <f t="shared" si="0"/>
        <v/>
      </c>
      <c r="L54" s="125"/>
      <c r="M54" s="125"/>
      <c r="N54" s="121"/>
      <c r="O54" s="117" t="str">
        <f ca="1">IF(N54="","", INDIRECT("base!"&amp;ADDRESS(MATCH(N54,base!$C$2:'base'!$C$133,0)+1,4,4)))</f>
        <v/>
      </c>
      <c r="P54" s="117"/>
      <c r="Q54" s="117" t="str">
        <f ca="1">IF(P54="","", INDIRECT("base!"&amp;ADDRESS(MATCH(CONCATENATE(N54,"|",P54),base!$G$2:'base'!$G$1817,0)+1,6,4)))</f>
        <v/>
      </c>
      <c r="R54" s="117"/>
    </row>
    <row r="55" spans="1:18" ht="60" x14ac:dyDescent="0.25">
      <c r="A55" s="47"/>
      <c r="B55" s="115">
        <f>IF(AND(G55&lt;&gt;"",H55&gt;0,I55&lt;&gt;"",J55&lt;&gt;0,K55&lt;&gt;0),COUNT($B$11:B54)+1,"")</f>
        <v>37</v>
      </c>
      <c r="C55" s="34" t="s">
        <v>4283</v>
      </c>
      <c r="D55" s="89" t="s">
        <v>3800</v>
      </c>
      <c r="E55" s="47" t="s">
        <v>4284</v>
      </c>
      <c r="F55" s="66">
        <v>45992</v>
      </c>
      <c r="G55" s="41" t="s">
        <v>4083</v>
      </c>
      <c r="H55" s="112">
        <v>735.08</v>
      </c>
      <c r="I55" s="47" t="s">
        <v>3695</v>
      </c>
      <c r="J55" s="112">
        <v>328.84</v>
      </c>
      <c r="K55" s="104">
        <f t="shared" si="0"/>
        <v>241723.71</v>
      </c>
      <c r="L55" s="96">
        <v>0.21149999999999999</v>
      </c>
      <c r="M55" s="96">
        <v>1.1194999999999999</v>
      </c>
      <c r="N55" s="34"/>
      <c r="O55" s="116" t="str">
        <f ca="1">IF(N55="","", INDIRECT("base!"&amp;ADDRESS(MATCH(N55,base!$C$2:'base'!$C$133,0)+1,4,4)))</f>
        <v/>
      </c>
      <c r="P55" s="41"/>
      <c r="Q55" s="116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47"/>
      <c r="B56" s="115">
        <f>IF(AND(G56&lt;&gt;"",H56&gt;0,I56&lt;&gt;"",J56&lt;&gt;0,K56&lt;&gt;0),COUNT($B$11:B55)+1,"")</f>
        <v>38</v>
      </c>
      <c r="C56" s="34" t="s">
        <v>4285</v>
      </c>
      <c r="D56" s="89" t="s">
        <v>3776</v>
      </c>
      <c r="E56" s="47">
        <v>87879</v>
      </c>
      <c r="F56" s="66">
        <v>45992</v>
      </c>
      <c r="G56" s="41" t="s">
        <v>4084</v>
      </c>
      <c r="H56" s="112">
        <v>288.17</v>
      </c>
      <c r="I56" s="47" t="s">
        <v>3695</v>
      </c>
      <c r="J56" s="112">
        <v>5.9</v>
      </c>
      <c r="K56" s="104">
        <f t="shared" si="0"/>
        <v>1700.2</v>
      </c>
      <c r="L56" s="96">
        <v>0.21149999999999999</v>
      </c>
      <c r="M56" s="96">
        <v>1.1194999999999999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ht="60" x14ac:dyDescent="0.25">
      <c r="A57" s="47"/>
      <c r="B57" s="115">
        <f>IF(AND(G57&lt;&gt;"",H57&gt;0,I57&lt;&gt;"",J57&lt;&gt;0,K57&lt;&gt;0),COUNT($B$11:B56)+1,"")</f>
        <v>39</v>
      </c>
      <c r="C57" s="34" t="s">
        <v>4286</v>
      </c>
      <c r="D57" s="89" t="s">
        <v>3776</v>
      </c>
      <c r="E57" s="47">
        <v>87545</v>
      </c>
      <c r="F57" s="66">
        <v>45992</v>
      </c>
      <c r="G57" s="41" t="s">
        <v>4085</v>
      </c>
      <c r="H57" s="112">
        <v>288.17</v>
      </c>
      <c r="I57" s="47" t="s">
        <v>3695</v>
      </c>
      <c r="J57" s="112">
        <v>37.700000000000003</v>
      </c>
      <c r="K57" s="104">
        <f t="shared" si="0"/>
        <v>10864.01</v>
      </c>
      <c r="L57" s="96">
        <v>0.21149999999999999</v>
      </c>
      <c r="M57" s="96">
        <v>1.1194999999999999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ht="60" x14ac:dyDescent="0.25">
      <c r="A58" s="47"/>
      <c r="B58" s="115">
        <f>IF(AND(G58&lt;&gt;"",H58&gt;0,I58&lt;&gt;"",J58&lt;&gt;0,K58&lt;&gt;0),COUNT($B$11:B57)+1,"")</f>
        <v>40</v>
      </c>
      <c r="C58" s="34" t="s">
        <v>4287</v>
      </c>
      <c r="D58" s="89" t="s">
        <v>3776</v>
      </c>
      <c r="E58" s="47">
        <v>87273</v>
      </c>
      <c r="F58" s="66">
        <v>45992</v>
      </c>
      <c r="G58" s="41" t="s">
        <v>4086</v>
      </c>
      <c r="H58" s="112">
        <v>284.33</v>
      </c>
      <c r="I58" s="47" t="s">
        <v>3695</v>
      </c>
      <c r="J58" s="112">
        <v>88.5</v>
      </c>
      <c r="K58" s="104">
        <f t="shared" si="0"/>
        <v>25163.21</v>
      </c>
      <c r="L58" s="96">
        <v>0.21149999999999999</v>
      </c>
      <c r="M58" s="96">
        <v>1.1194999999999999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s="127" customFormat="1" x14ac:dyDescent="0.25">
      <c r="A59" s="119"/>
      <c r="B59" s="121" t="str">
        <f>IF(AND(G59&lt;&gt;"",H59&gt;0,I59&lt;&gt;"",J59&lt;&gt;0,K59&lt;&gt;0),COUNT($B$11:B58)+1,"")</f>
        <v/>
      </c>
      <c r="C59" s="121" t="s">
        <v>4288</v>
      </c>
      <c r="D59" s="122"/>
      <c r="E59" s="119"/>
      <c r="F59" s="123"/>
      <c r="G59" s="117" t="s">
        <v>4087</v>
      </c>
      <c r="H59" s="118"/>
      <c r="I59" s="119"/>
      <c r="J59" s="118"/>
      <c r="K59" s="128" t="str">
        <f t="shared" si="0"/>
        <v/>
      </c>
      <c r="L59" s="125"/>
      <c r="M59" s="125"/>
      <c r="N59" s="121"/>
      <c r="O59" s="117" t="str">
        <f ca="1">IF(N59="","", INDIRECT("base!"&amp;ADDRESS(MATCH(N59,base!$C$2:'base'!$C$133,0)+1,4,4)))</f>
        <v/>
      </c>
      <c r="P59" s="117"/>
      <c r="Q59" s="117" t="str">
        <f ca="1">IF(P59="","", INDIRECT("base!"&amp;ADDRESS(MATCH(CONCATENATE(N59,"|",P59),base!$G$2:'base'!$G$1817,0)+1,6,4)))</f>
        <v/>
      </c>
      <c r="R59" s="117"/>
    </row>
    <row r="60" spans="1:18" ht="45" x14ac:dyDescent="0.25">
      <c r="A60" s="47"/>
      <c r="B60" s="115">
        <f>IF(AND(G60&lt;&gt;"",H60&gt;0,I60&lt;&gt;"",J60&lt;&gt;0,K60&lt;&gt;0),COUNT($B$11:B59)+1,"")</f>
        <v>41</v>
      </c>
      <c r="C60" s="34" t="s">
        <v>4289</v>
      </c>
      <c r="D60" s="89" t="s">
        <v>3800</v>
      </c>
      <c r="E60" s="47" t="s">
        <v>4290</v>
      </c>
      <c r="F60" s="66">
        <v>45992</v>
      </c>
      <c r="G60" s="41" t="s">
        <v>4088</v>
      </c>
      <c r="H60" s="112">
        <v>29.78</v>
      </c>
      <c r="I60" s="47" t="s">
        <v>3695</v>
      </c>
      <c r="J60" s="112">
        <v>133.88</v>
      </c>
      <c r="K60" s="104">
        <f t="shared" si="0"/>
        <v>3986.95</v>
      </c>
      <c r="L60" s="96">
        <v>0.21149999999999999</v>
      </c>
      <c r="M60" s="96">
        <v>1.1194999999999999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ht="45" x14ac:dyDescent="0.25">
      <c r="A61" s="47"/>
      <c r="B61" s="115">
        <f>IF(AND(G61&lt;&gt;"",H61&gt;0,I61&lt;&gt;"",J61&lt;&gt;0,K61&lt;&gt;0),COUNT($B$11:B60)+1,"")</f>
        <v>42</v>
      </c>
      <c r="C61" s="34" t="s">
        <v>4291</v>
      </c>
      <c r="D61" s="89" t="s">
        <v>3800</v>
      </c>
      <c r="E61" s="47" t="s">
        <v>4292</v>
      </c>
      <c r="F61" s="66">
        <v>45992</v>
      </c>
      <c r="G61" s="41" t="s">
        <v>4089</v>
      </c>
      <c r="H61" s="112">
        <v>322.33</v>
      </c>
      <c r="I61" s="47" t="s">
        <v>3695</v>
      </c>
      <c r="J61" s="112">
        <v>113.06</v>
      </c>
      <c r="K61" s="104">
        <f t="shared" si="0"/>
        <v>36442.629999999997</v>
      </c>
      <c r="L61" s="96">
        <v>0.21149999999999999</v>
      </c>
      <c r="M61" s="96">
        <v>1.1194999999999999</v>
      </c>
      <c r="N61" s="34"/>
      <c r="O61" s="116" t="str">
        <f ca="1">IF(N61="","", INDIRECT("base!"&amp;ADDRESS(MATCH(N61,base!$C$2:'base'!$C$133,0)+1,4,4)))</f>
        <v/>
      </c>
      <c r="P61" s="41"/>
      <c r="Q61" s="116" t="str">
        <f ca="1">IF(P61="","", INDIRECT("base!"&amp;ADDRESS(MATCH(CONCATENATE(N61,"|",P61),base!$G$2:'base'!$G$1817,0)+1,6,4)))</f>
        <v/>
      </c>
      <c r="R61" s="41"/>
    </row>
    <row r="62" spans="1:18" ht="45" x14ac:dyDescent="0.25">
      <c r="A62" s="47"/>
      <c r="B62" s="115">
        <f>IF(AND(G62&lt;&gt;"",H62&gt;0,I62&lt;&gt;"",J62&lt;&gt;0,K62&lt;&gt;0),COUNT($B$11:B61)+1,"")</f>
        <v>43</v>
      </c>
      <c r="C62" s="34" t="s">
        <v>4293</v>
      </c>
      <c r="D62" s="89" t="s">
        <v>3776</v>
      </c>
      <c r="E62" s="47">
        <v>94213</v>
      </c>
      <c r="F62" s="66">
        <v>45992</v>
      </c>
      <c r="G62" s="41" t="s">
        <v>4090</v>
      </c>
      <c r="H62" s="112">
        <v>15.77</v>
      </c>
      <c r="I62" s="47" t="s">
        <v>3695</v>
      </c>
      <c r="J62" s="112">
        <v>71.77</v>
      </c>
      <c r="K62" s="104">
        <f t="shared" si="0"/>
        <v>1131.81</v>
      </c>
      <c r="L62" s="96">
        <v>0.21149999999999999</v>
      </c>
      <c r="M62" s="96">
        <v>1.1194999999999999</v>
      </c>
      <c r="N62" s="34"/>
      <c r="O62" s="116" t="str">
        <f ca="1">IF(N62="","", INDIRECT("base!"&amp;ADDRESS(MATCH(N62,base!$C$2:'base'!$C$133,0)+1,4,4)))</f>
        <v/>
      </c>
      <c r="P62" s="41"/>
      <c r="Q62" s="116" t="str">
        <f ca="1">IF(P62="","", INDIRECT("base!"&amp;ADDRESS(MATCH(CONCATENATE(N62,"|",P62),base!$G$2:'base'!$G$1817,0)+1,6,4)))</f>
        <v/>
      </c>
      <c r="R62" s="41"/>
    </row>
    <row r="63" spans="1:18" ht="60" x14ac:dyDescent="0.25">
      <c r="A63" s="47"/>
      <c r="B63" s="115">
        <f>IF(AND(G63&lt;&gt;"",H63&gt;0,I63&lt;&gt;"",J63&lt;&gt;0,K63&lt;&gt;0),COUNT($B$11:B62)+1,"")</f>
        <v>44</v>
      </c>
      <c r="C63" s="34" t="s">
        <v>4294</v>
      </c>
      <c r="D63" s="89" t="s">
        <v>3776</v>
      </c>
      <c r="E63" s="47">
        <v>92255</v>
      </c>
      <c r="F63" s="66">
        <v>45992</v>
      </c>
      <c r="G63" s="41" t="s">
        <v>4091</v>
      </c>
      <c r="H63" s="112">
        <v>17</v>
      </c>
      <c r="I63" s="47" t="s">
        <v>3701</v>
      </c>
      <c r="J63" s="112">
        <v>265.92</v>
      </c>
      <c r="K63" s="104">
        <f t="shared" si="0"/>
        <v>4520.6400000000003</v>
      </c>
      <c r="L63" s="96">
        <v>0.21149999999999999</v>
      </c>
      <c r="M63" s="96">
        <v>1.1194999999999999</v>
      </c>
      <c r="N63" s="34"/>
      <c r="O63" s="116" t="str">
        <f ca="1">IF(N63="","", INDIRECT("base!"&amp;ADDRESS(MATCH(N63,base!$C$2:'base'!$C$133,0)+1,4,4)))</f>
        <v/>
      </c>
      <c r="P63" s="41"/>
      <c r="Q63" s="116" t="str">
        <f ca="1">IF(P63="","", INDIRECT("base!"&amp;ADDRESS(MATCH(CONCATENATE(N63,"|",P63),base!$G$2:'base'!$G$1817,0)+1,6,4)))</f>
        <v/>
      </c>
      <c r="R63" s="41"/>
    </row>
    <row r="64" spans="1:18" ht="60" x14ac:dyDescent="0.25">
      <c r="A64" s="47"/>
      <c r="B64" s="115">
        <f>IF(AND(G64&lt;&gt;"",H64&gt;0,I64&lt;&gt;"",J64&lt;&gt;0,K64&lt;&gt;0),COUNT($B$11:B63)+1,"")</f>
        <v>45</v>
      </c>
      <c r="C64" s="34" t="s">
        <v>4295</v>
      </c>
      <c r="D64" s="89" t="s">
        <v>3776</v>
      </c>
      <c r="E64" s="47">
        <v>92581</v>
      </c>
      <c r="F64" s="66">
        <v>45992</v>
      </c>
      <c r="G64" s="41" t="s">
        <v>4092</v>
      </c>
      <c r="H64" s="112">
        <v>352.11</v>
      </c>
      <c r="I64" s="47" t="s">
        <v>3695</v>
      </c>
      <c r="J64" s="112">
        <v>65.459999999999994</v>
      </c>
      <c r="K64" s="104">
        <f t="shared" si="0"/>
        <v>23049.119999999999</v>
      </c>
      <c r="L64" s="96">
        <v>0.21149999999999999</v>
      </c>
      <c r="M64" s="96">
        <v>1.1194999999999999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45" x14ac:dyDescent="0.25">
      <c r="A65" s="47"/>
      <c r="B65" s="115">
        <f>IF(AND(G65&lt;&gt;"",H65&gt;0,I65&lt;&gt;"",J65&lt;&gt;0,K65&lt;&gt;0),COUNT($B$11:B64)+1,"")</f>
        <v>46</v>
      </c>
      <c r="C65" s="34" t="s">
        <v>4296</v>
      </c>
      <c r="D65" s="89" t="s">
        <v>3776</v>
      </c>
      <c r="E65" s="47">
        <v>94227</v>
      </c>
      <c r="F65" s="66">
        <v>45992</v>
      </c>
      <c r="G65" s="41" t="s">
        <v>4093</v>
      </c>
      <c r="H65" s="112">
        <v>38.700000000000003</v>
      </c>
      <c r="I65" s="47" t="s">
        <v>3694</v>
      </c>
      <c r="J65" s="112">
        <v>91.86</v>
      </c>
      <c r="K65" s="104">
        <f t="shared" si="0"/>
        <v>3554.98</v>
      </c>
      <c r="L65" s="96">
        <v>0.21149999999999999</v>
      </c>
      <c r="M65" s="96">
        <v>1.1194999999999999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ht="45" x14ac:dyDescent="0.25">
      <c r="A66" s="47"/>
      <c r="B66" s="115">
        <f>IF(AND(G66&lt;&gt;"",H66&gt;0,I66&lt;&gt;"",J66&lt;&gt;0,K66&lt;&gt;0),COUNT($B$11:B65)+1,"")</f>
        <v>47</v>
      </c>
      <c r="C66" s="34" t="s">
        <v>4297</v>
      </c>
      <c r="D66" s="89" t="s">
        <v>3776</v>
      </c>
      <c r="E66" s="47">
        <v>94228</v>
      </c>
      <c r="F66" s="66">
        <v>45992</v>
      </c>
      <c r="G66" s="41" t="s">
        <v>4094</v>
      </c>
      <c r="H66" s="112">
        <v>39.03</v>
      </c>
      <c r="I66" s="47" t="s">
        <v>3694</v>
      </c>
      <c r="J66" s="112">
        <v>126.38</v>
      </c>
      <c r="K66" s="104">
        <f t="shared" si="0"/>
        <v>4932.6099999999997</v>
      </c>
      <c r="L66" s="96">
        <v>0.21149999999999999</v>
      </c>
      <c r="M66" s="96">
        <v>1.1194999999999999</v>
      </c>
      <c r="N66" s="34"/>
      <c r="O66" s="116" t="str">
        <f ca="1">IF(N66="","", INDIRECT("base!"&amp;ADDRESS(MATCH(N66,base!$C$2:'base'!$C$133,0)+1,4,4)))</f>
        <v/>
      </c>
      <c r="P66" s="41"/>
      <c r="Q66" s="116" t="str">
        <f ca="1">IF(P66="","", INDIRECT("base!"&amp;ADDRESS(MATCH(CONCATENATE(N66,"|",P66),base!$G$2:'base'!$G$1817,0)+1,6,4)))</f>
        <v/>
      </c>
      <c r="R66" s="41"/>
    </row>
    <row r="67" spans="1:18" ht="45" x14ac:dyDescent="0.25">
      <c r="A67" s="47"/>
      <c r="B67" s="115">
        <f>IF(AND(G67&lt;&gt;"",H67&gt;0,I67&lt;&gt;"",J67&lt;&gt;0,K67&lt;&gt;0),COUNT($B$11:B66)+1,"")</f>
        <v>48</v>
      </c>
      <c r="C67" s="34" t="s">
        <v>4298</v>
      </c>
      <c r="D67" s="89" t="s">
        <v>3776</v>
      </c>
      <c r="E67" s="47">
        <v>94231</v>
      </c>
      <c r="F67" s="66">
        <v>45992</v>
      </c>
      <c r="G67" s="41" t="s">
        <v>4095</v>
      </c>
      <c r="H67" s="112">
        <v>92.06</v>
      </c>
      <c r="I67" s="47" t="s">
        <v>3694</v>
      </c>
      <c r="J67" s="112">
        <v>73.760000000000005</v>
      </c>
      <c r="K67" s="104">
        <f t="shared" si="0"/>
        <v>6790.35</v>
      </c>
      <c r="L67" s="96">
        <v>0.21149999999999999</v>
      </c>
      <c r="M67" s="96">
        <v>1.1194999999999999</v>
      </c>
      <c r="N67" s="34"/>
      <c r="O67" s="116" t="str">
        <f ca="1">IF(N67="","", INDIRECT("base!"&amp;ADDRESS(MATCH(N67,base!$C$2:'base'!$C$133,0)+1,4,4)))</f>
        <v/>
      </c>
      <c r="P67" s="41"/>
      <c r="Q67" s="116" t="str">
        <f ca="1">IF(P67="","", INDIRECT("base!"&amp;ADDRESS(MATCH(CONCATENATE(N67,"|",P67),base!$G$2:'base'!$G$1817,0)+1,6,4)))</f>
        <v/>
      </c>
      <c r="R67" s="41"/>
    </row>
    <row r="68" spans="1:18" s="127" customFormat="1" x14ac:dyDescent="0.25">
      <c r="A68" s="119"/>
      <c r="B68" s="121" t="str">
        <f>IF(AND(G68&lt;&gt;"",H68&gt;0,I68&lt;&gt;"",J68&lt;&gt;0,K68&lt;&gt;0),COUNT($B$11:B67)+1,"")</f>
        <v/>
      </c>
      <c r="C68" s="121" t="s">
        <v>4299</v>
      </c>
      <c r="D68" s="122"/>
      <c r="E68" s="119"/>
      <c r="F68" s="123"/>
      <c r="G68" s="117" t="s">
        <v>4096</v>
      </c>
      <c r="H68" s="118"/>
      <c r="I68" s="119"/>
      <c r="J68" s="118"/>
      <c r="K68" s="128" t="str">
        <f t="shared" si="0"/>
        <v/>
      </c>
      <c r="L68" s="125"/>
      <c r="M68" s="125"/>
      <c r="N68" s="121"/>
      <c r="O68" s="117" t="str">
        <f ca="1">IF(N68="","", INDIRECT("base!"&amp;ADDRESS(MATCH(N68,base!$C$2:'base'!$C$133,0)+1,4,4)))</f>
        <v/>
      </c>
      <c r="P68" s="117"/>
      <c r="Q68" s="117" t="str">
        <f ca="1">IF(P68="","", INDIRECT("base!"&amp;ADDRESS(MATCH(CONCATENATE(N68,"|",P68),base!$G$2:'base'!$G$1817,0)+1,6,4)))</f>
        <v/>
      </c>
      <c r="R68" s="117"/>
    </row>
    <row r="69" spans="1:18" ht="45" x14ac:dyDescent="0.25">
      <c r="A69" s="47"/>
      <c r="B69" s="115">
        <f>IF(AND(G69&lt;&gt;"",H69&gt;0,I69&lt;&gt;"",J69&lt;&gt;0,K69&lt;&gt;0),COUNT($B$11:B68)+1,"")</f>
        <v>49</v>
      </c>
      <c r="C69" s="34" t="s">
        <v>4321</v>
      </c>
      <c r="D69" s="89" t="s">
        <v>3776</v>
      </c>
      <c r="E69" s="47">
        <v>97096</v>
      </c>
      <c r="F69" s="66">
        <v>45992</v>
      </c>
      <c r="G69" s="41" t="s">
        <v>4097</v>
      </c>
      <c r="H69" s="112">
        <v>25.09</v>
      </c>
      <c r="I69" s="47" t="s">
        <v>3696</v>
      </c>
      <c r="J69" s="112">
        <v>823.02</v>
      </c>
      <c r="K69" s="104">
        <f t="shared" si="0"/>
        <v>20649.57</v>
      </c>
      <c r="L69" s="96">
        <v>0.21149999999999999</v>
      </c>
      <c r="M69" s="96">
        <v>1.1194999999999999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ht="45" x14ac:dyDescent="0.25">
      <c r="A70" s="47"/>
      <c r="B70" s="115">
        <f>IF(AND(G70&lt;&gt;"",H70&gt;0,I70&lt;&gt;"",J70&lt;&gt;0,K70&lt;&gt;0),COUNT($B$11:B69)+1,"")</f>
        <v>50</v>
      </c>
      <c r="C70" s="34" t="s">
        <v>4322</v>
      </c>
      <c r="D70" s="89" t="s">
        <v>3776</v>
      </c>
      <c r="E70" s="47">
        <v>97090</v>
      </c>
      <c r="F70" s="66">
        <v>45992</v>
      </c>
      <c r="G70" s="41" t="s">
        <v>4098</v>
      </c>
      <c r="H70" s="112">
        <v>552.70000000000005</v>
      </c>
      <c r="I70" s="47" t="s">
        <v>3700</v>
      </c>
      <c r="J70" s="112">
        <v>18.829999999999998</v>
      </c>
      <c r="K70" s="104">
        <f t="shared" si="0"/>
        <v>10407.34</v>
      </c>
      <c r="L70" s="96">
        <v>0.21149999999999999</v>
      </c>
      <c r="M70" s="96">
        <v>1.1194999999999999</v>
      </c>
      <c r="N70" s="34"/>
      <c r="O70" s="116" t="str">
        <f ca="1">IF(N70="","", INDIRECT("base!"&amp;ADDRESS(MATCH(N70,base!$C$2:'base'!$C$133,0)+1,4,4)))</f>
        <v/>
      </c>
      <c r="P70" s="41"/>
      <c r="Q70" s="116" t="str">
        <f ca="1">IF(P70="","", INDIRECT("base!"&amp;ADDRESS(MATCH(CONCATENATE(N70,"|",P70),base!$G$2:'base'!$G$1817,0)+1,6,4)))</f>
        <v/>
      </c>
      <c r="R70" s="41"/>
    </row>
    <row r="71" spans="1:18" ht="75" x14ac:dyDescent="0.25">
      <c r="A71" s="47"/>
      <c r="B71" s="115">
        <f>IF(AND(G71&lt;&gt;"",H71&gt;0,I71&lt;&gt;"",J71&lt;&gt;0,K71&lt;&gt;0),COUNT($B$11:B70)+1,"")</f>
        <v>51</v>
      </c>
      <c r="C71" s="34" t="s">
        <v>4323</v>
      </c>
      <c r="D71" s="89" t="s">
        <v>3800</v>
      </c>
      <c r="E71" s="47" t="s">
        <v>4300</v>
      </c>
      <c r="F71" s="66">
        <v>45992</v>
      </c>
      <c r="G71" s="41" t="s">
        <v>4099</v>
      </c>
      <c r="H71" s="112">
        <v>186.1</v>
      </c>
      <c r="I71" s="47" t="s">
        <v>3695</v>
      </c>
      <c r="J71" s="112">
        <v>52.18</v>
      </c>
      <c r="K71" s="104">
        <f t="shared" si="0"/>
        <v>9710.7000000000007</v>
      </c>
      <c r="L71" s="96">
        <v>0.21149999999999999</v>
      </c>
      <c r="M71" s="96">
        <v>1.1194999999999999</v>
      </c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ht="60" x14ac:dyDescent="0.25">
      <c r="A72" s="47"/>
      <c r="B72" s="115">
        <f>IF(AND(G72&lt;&gt;"",H72&gt;0,I72&lt;&gt;"",J72&lt;&gt;0,K72&lt;&gt;0),COUNT($B$11:B71)+1,"")</f>
        <v>52</v>
      </c>
      <c r="C72" s="34" t="s">
        <v>4324</v>
      </c>
      <c r="D72" s="89" t="s">
        <v>3776</v>
      </c>
      <c r="E72" s="47">
        <v>87263</v>
      </c>
      <c r="F72" s="66">
        <v>45992</v>
      </c>
      <c r="G72" s="41" t="s">
        <v>4100</v>
      </c>
      <c r="H72" s="112">
        <v>186.1</v>
      </c>
      <c r="I72" s="47" t="s">
        <v>3695</v>
      </c>
      <c r="J72" s="112">
        <v>153.85</v>
      </c>
      <c r="K72" s="104">
        <f t="shared" si="0"/>
        <v>28631.49</v>
      </c>
      <c r="L72" s="96">
        <v>0.21149999999999999</v>
      </c>
      <c r="M72" s="96">
        <v>1.1194999999999999</v>
      </c>
      <c r="N72" s="34"/>
      <c r="O72" s="116" t="str">
        <f ca="1">IF(N72="","", INDIRECT("base!"&amp;ADDRESS(MATCH(N72,base!$C$2:'base'!$C$133,0)+1,4,4)))</f>
        <v/>
      </c>
      <c r="P72" s="41"/>
      <c r="Q72" s="116" t="str">
        <f ca="1">IF(P72="","", INDIRECT("base!"&amp;ADDRESS(MATCH(CONCATENATE(N72,"|",P72),base!$G$2:'base'!$G$1817,0)+1,6,4)))</f>
        <v/>
      </c>
      <c r="R72" s="41"/>
    </row>
    <row r="73" spans="1:18" ht="30" x14ac:dyDescent="0.25">
      <c r="A73" s="47"/>
      <c r="B73" s="115">
        <f>IF(AND(G73&lt;&gt;"",H73&gt;0,I73&lt;&gt;"",J73&lt;&gt;0,K73&lt;&gt;0),COUNT($B$11:B72)+1,"")</f>
        <v>53</v>
      </c>
      <c r="C73" s="34" t="s">
        <v>4325</v>
      </c>
      <c r="D73" s="89" t="s">
        <v>3776</v>
      </c>
      <c r="E73" s="47">
        <v>98689</v>
      </c>
      <c r="F73" s="66">
        <v>45992</v>
      </c>
      <c r="G73" s="41" t="s">
        <v>4101</v>
      </c>
      <c r="H73" s="112">
        <v>14.6</v>
      </c>
      <c r="I73" s="47" t="s">
        <v>3694</v>
      </c>
      <c r="J73" s="112">
        <v>84.81</v>
      </c>
      <c r="K73" s="104">
        <f t="shared" si="0"/>
        <v>1238.23</v>
      </c>
      <c r="L73" s="96">
        <v>0.21149999999999999</v>
      </c>
      <c r="M73" s="96">
        <v>1.1194999999999999</v>
      </c>
      <c r="N73" s="34"/>
      <c r="O73" s="116" t="str">
        <f ca="1">IF(N73="","", INDIRECT("base!"&amp;ADDRESS(MATCH(N73,base!$C$2:'base'!$C$133,0)+1,4,4)))</f>
        <v/>
      </c>
      <c r="P73" s="41"/>
      <c r="Q73" s="116" t="str">
        <f ca="1">IF(P73="","", INDIRECT("base!"&amp;ADDRESS(MATCH(CONCATENATE(N73,"|",P73),base!$G$2:'base'!$G$1817,0)+1,6,4)))</f>
        <v/>
      </c>
      <c r="R73" s="41"/>
    </row>
    <row r="74" spans="1:18" ht="45" x14ac:dyDescent="0.25">
      <c r="A74" s="47"/>
      <c r="B74" s="115">
        <f>IF(AND(G74&lt;&gt;"",H74&gt;0,I74&lt;&gt;"",J74&lt;&gt;0,K74&lt;&gt;0),COUNT($B$11:B73)+1,"")</f>
        <v>54</v>
      </c>
      <c r="C74" s="34" t="s">
        <v>4326</v>
      </c>
      <c r="D74" s="89" t="s">
        <v>3776</v>
      </c>
      <c r="E74" s="47">
        <v>101965</v>
      </c>
      <c r="F74" s="66">
        <v>45992</v>
      </c>
      <c r="G74" s="41" t="s">
        <v>4102</v>
      </c>
      <c r="H74" s="112">
        <v>68.33</v>
      </c>
      <c r="I74" s="47" t="s">
        <v>3694</v>
      </c>
      <c r="J74" s="112">
        <v>84.81</v>
      </c>
      <c r="K74" s="104">
        <f t="shared" si="0"/>
        <v>5795.07</v>
      </c>
      <c r="L74" s="96">
        <v>0.21149999999999999</v>
      </c>
      <c r="M74" s="96">
        <v>1.1194999999999999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5">
        <f>IF(AND(G75&lt;&gt;"",H75&gt;0,I75&lt;&gt;"",J75&lt;&gt;0,K75&lt;&gt;0),COUNT($B$11:B74)+1,"")</f>
        <v>55</v>
      </c>
      <c r="C75" s="34" t="s">
        <v>4327</v>
      </c>
      <c r="D75" s="89" t="s">
        <v>3776</v>
      </c>
      <c r="E75" s="47">
        <v>105090</v>
      </c>
      <c r="F75" s="66">
        <v>45992</v>
      </c>
      <c r="G75" s="41" t="s">
        <v>4103</v>
      </c>
      <c r="H75" s="112">
        <v>228.28</v>
      </c>
      <c r="I75" s="47" t="s">
        <v>3695</v>
      </c>
      <c r="J75" s="112">
        <v>500.79</v>
      </c>
      <c r="K75" s="104">
        <f t="shared" si="0"/>
        <v>114320.34</v>
      </c>
      <c r="L75" s="96">
        <v>0.21149999999999999</v>
      </c>
      <c r="M75" s="96">
        <v>1.1194999999999999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30" x14ac:dyDescent="0.25">
      <c r="A76" s="47"/>
      <c r="B76" s="115">
        <f>IF(AND(G76&lt;&gt;"",H76&gt;0,I76&lt;&gt;"",J76&lt;&gt;0,K76&lt;&gt;0),COUNT($B$11:B75)+1,"")</f>
        <v>56</v>
      </c>
      <c r="C76" s="34" t="s">
        <v>4328</v>
      </c>
      <c r="D76" s="89" t="s">
        <v>3776</v>
      </c>
      <c r="E76" s="47">
        <v>102224</v>
      </c>
      <c r="F76" s="66">
        <v>45992</v>
      </c>
      <c r="G76" s="41" t="s">
        <v>4104</v>
      </c>
      <c r="H76" s="112">
        <v>228.28</v>
      </c>
      <c r="I76" s="47" t="s">
        <v>3695</v>
      </c>
      <c r="J76" s="112">
        <v>42.27</v>
      </c>
      <c r="K76" s="104">
        <f t="shared" si="0"/>
        <v>9649.4</v>
      </c>
      <c r="L76" s="96">
        <v>0.21149999999999999</v>
      </c>
      <c r="M76" s="96">
        <v>1.1194999999999999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5">
        <f>IF(AND(G77&lt;&gt;"",H77&gt;0,I77&lt;&gt;"",J77&lt;&gt;0,K77&lt;&gt;0),COUNT($B$11:B76)+1,"")</f>
        <v>57</v>
      </c>
      <c r="C77" s="34" t="s">
        <v>4329</v>
      </c>
      <c r="D77" s="89" t="s">
        <v>3776</v>
      </c>
      <c r="E77" s="47">
        <v>101748</v>
      </c>
      <c r="F77" s="66">
        <v>45992</v>
      </c>
      <c r="G77" s="41" t="s">
        <v>4105</v>
      </c>
      <c r="H77" s="112">
        <v>361.51</v>
      </c>
      <c r="I77" s="47" t="s">
        <v>3695</v>
      </c>
      <c r="J77" s="112">
        <v>4.72</v>
      </c>
      <c r="K77" s="104">
        <f t="shared" si="0"/>
        <v>1706.33</v>
      </c>
      <c r="L77" s="96">
        <v>0.21149999999999999</v>
      </c>
      <c r="M77" s="96">
        <v>1.1194999999999999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47"/>
      <c r="B78" s="115">
        <f>IF(AND(G78&lt;&gt;"",H78&gt;0,I78&lt;&gt;"",J78&lt;&gt;0,K78&lt;&gt;0),COUNT($B$11:B77)+1,"")</f>
        <v>58</v>
      </c>
      <c r="C78" s="34" t="s">
        <v>4330</v>
      </c>
      <c r="D78" s="89" t="s">
        <v>3776</v>
      </c>
      <c r="E78" s="47">
        <v>97097</v>
      </c>
      <c r="F78" s="66">
        <v>45992</v>
      </c>
      <c r="G78" s="41" t="s">
        <v>4106</v>
      </c>
      <c r="H78" s="112">
        <v>101.3</v>
      </c>
      <c r="I78" s="47" t="s">
        <v>3695</v>
      </c>
      <c r="J78" s="112">
        <v>46.92</v>
      </c>
      <c r="K78" s="104">
        <f t="shared" si="0"/>
        <v>4753</v>
      </c>
      <c r="L78" s="96">
        <v>0.21149999999999999</v>
      </c>
      <c r="M78" s="96">
        <v>1.1194999999999999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ht="45" x14ac:dyDescent="0.25">
      <c r="A79" s="47"/>
      <c r="B79" s="115">
        <f>IF(AND(G79&lt;&gt;"",H79&gt;0,I79&lt;&gt;"",J79&lt;&gt;0,K79&lt;&gt;0),COUNT($B$11:B78)+1,"")</f>
        <v>59</v>
      </c>
      <c r="C79" s="34" t="s">
        <v>4331</v>
      </c>
      <c r="D79" s="89" t="s">
        <v>3776</v>
      </c>
      <c r="E79" s="47">
        <v>102491</v>
      </c>
      <c r="F79" s="66">
        <v>45992</v>
      </c>
      <c r="G79" s="41" t="s">
        <v>4107</v>
      </c>
      <c r="H79" s="112">
        <v>361.51</v>
      </c>
      <c r="I79" s="47" t="s">
        <v>3695</v>
      </c>
      <c r="J79" s="112">
        <v>27.51</v>
      </c>
      <c r="K79" s="104">
        <f t="shared" ref="K79:K113" si="1">IFERROR(IF(H79*J79&lt;&gt;0,ROUND(ROUND(H79,4)*ROUND(J79,4),2),""),"")</f>
        <v>9945.14</v>
      </c>
      <c r="L79" s="96">
        <v>0.21149999999999999</v>
      </c>
      <c r="M79" s="96">
        <v>1.1194999999999999</v>
      </c>
      <c r="N79" s="34"/>
      <c r="O79" s="116" t="str">
        <f ca="1">IF(N79="","", INDIRECT("base!"&amp;ADDRESS(MATCH(N79,base!$C$2:'base'!$C$133,0)+1,4,4)))</f>
        <v/>
      </c>
      <c r="P79" s="41"/>
      <c r="Q79" s="116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5">
        <f>IF(AND(G80&lt;&gt;"",H80&gt;0,I80&lt;&gt;"",J80&lt;&gt;0,K80&lt;&gt;0),COUNT($B$11:B79)+1,"")</f>
        <v>60</v>
      </c>
      <c r="C80" s="34" t="s">
        <v>4332</v>
      </c>
      <c r="D80" s="89" t="s">
        <v>3776</v>
      </c>
      <c r="E80" s="47" t="s">
        <v>4301</v>
      </c>
      <c r="F80" s="66">
        <v>45992</v>
      </c>
      <c r="G80" s="41" t="s">
        <v>4108</v>
      </c>
      <c r="H80" s="112">
        <v>146.24</v>
      </c>
      <c r="I80" s="47" t="s">
        <v>3695</v>
      </c>
      <c r="J80" s="112">
        <v>300.20999999999998</v>
      </c>
      <c r="K80" s="104">
        <f t="shared" si="1"/>
        <v>43902.71</v>
      </c>
      <c r="L80" s="96">
        <v>0.21149999999999999</v>
      </c>
      <c r="M80" s="96">
        <v>1.1194999999999999</v>
      </c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ht="60" x14ac:dyDescent="0.25">
      <c r="A81" s="47"/>
      <c r="B81" s="115">
        <f>IF(AND(G81&lt;&gt;"",H81&gt;0,I81&lt;&gt;"",J81&lt;&gt;0,K81&lt;&gt;0),COUNT($B$11:B80)+1,"")</f>
        <v>61</v>
      </c>
      <c r="C81" s="34" t="s">
        <v>4333</v>
      </c>
      <c r="D81" s="89" t="s">
        <v>3776</v>
      </c>
      <c r="E81" s="47">
        <v>103682</v>
      </c>
      <c r="F81" s="66">
        <v>45992</v>
      </c>
      <c r="G81" s="41" t="s">
        <v>4109</v>
      </c>
      <c r="H81" s="112">
        <v>2.0699999999999998</v>
      </c>
      <c r="I81" s="47" t="s">
        <v>3696</v>
      </c>
      <c r="J81" s="112">
        <v>1271.24</v>
      </c>
      <c r="K81" s="104">
        <f t="shared" si="1"/>
        <v>2631.47</v>
      </c>
      <c r="L81" s="96">
        <v>0.21149999999999999</v>
      </c>
      <c r="M81" s="96">
        <v>1.1194999999999999</v>
      </c>
      <c r="N81" s="34"/>
      <c r="O81" s="116" t="str">
        <f ca="1">IF(N81="","", INDIRECT("base!"&amp;ADDRESS(MATCH(N81,base!$C$2:'base'!$C$133,0)+1,4,4)))</f>
        <v/>
      </c>
      <c r="P81" s="41"/>
      <c r="Q81" s="116" t="str">
        <f ca="1">IF(P81="","", INDIRECT("base!"&amp;ADDRESS(MATCH(CONCATENATE(N81,"|",P81),base!$G$2:'base'!$G$1817,0)+1,6,4)))</f>
        <v/>
      </c>
      <c r="R81" s="41"/>
    </row>
    <row r="82" spans="1:18" s="127" customFormat="1" x14ac:dyDescent="0.25">
      <c r="A82" s="119"/>
      <c r="B82" s="121" t="str">
        <f>IF(AND(G82&lt;&gt;"",H82&gt;0,I82&lt;&gt;"",J82&lt;&gt;0,K82&lt;&gt;0),COUNT($B$11:B81)+1,"")</f>
        <v/>
      </c>
      <c r="C82" s="121" t="s">
        <v>4334</v>
      </c>
      <c r="D82" s="122"/>
      <c r="E82" s="119"/>
      <c r="F82" s="123"/>
      <c r="G82" s="117" t="s">
        <v>4110</v>
      </c>
      <c r="H82" s="118"/>
      <c r="I82" s="119"/>
      <c r="J82" s="118"/>
      <c r="K82" s="128" t="str">
        <f t="shared" si="1"/>
        <v/>
      </c>
      <c r="L82" s="125"/>
      <c r="M82" s="125"/>
      <c r="N82" s="121"/>
      <c r="O82" s="117" t="str">
        <f ca="1">IF(N82="","", INDIRECT("base!"&amp;ADDRESS(MATCH(N82,base!$C$2:'base'!$C$133,0)+1,4,4)))</f>
        <v/>
      </c>
      <c r="P82" s="117"/>
      <c r="Q82" s="117" t="str">
        <f ca="1">IF(P82="","", INDIRECT("base!"&amp;ADDRESS(MATCH(CONCATENATE(N82,"|",P82),base!$G$2:'base'!$G$1817,0)+1,6,4)))</f>
        <v/>
      </c>
      <c r="R82" s="117"/>
    </row>
    <row r="83" spans="1:18" ht="45" x14ac:dyDescent="0.25">
      <c r="A83" s="47"/>
      <c r="B83" s="115">
        <f>IF(AND(G83&lt;&gt;"",H83&gt;0,I83&lt;&gt;"",J83&lt;&gt;0,K83&lt;&gt;0),COUNT($B$11:B82)+1,"")</f>
        <v>62</v>
      </c>
      <c r="C83" s="34" t="s">
        <v>4335</v>
      </c>
      <c r="D83" s="89" t="s">
        <v>3800</v>
      </c>
      <c r="E83" s="47" t="s">
        <v>4302</v>
      </c>
      <c r="F83" s="66">
        <v>45992</v>
      </c>
      <c r="G83" s="41" t="s">
        <v>4111</v>
      </c>
      <c r="H83" s="112">
        <v>70.94</v>
      </c>
      <c r="I83" s="47" t="s">
        <v>3695</v>
      </c>
      <c r="J83" s="112">
        <v>912.09</v>
      </c>
      <c r="K83" s="104">
        <f t="shared" si="1"/>
        <v>64703.66</v>
      </c>
      <c r="L83" s="96">
        <v>0.21149999999999999</v>
      </c>
      <c r="M83" s="96">
        <v>1.1194999999999999</v>
      </c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47"/>
      <c r="B84" s="115">
        <f>IF(AND(G84&lt;&gt;"",H84&gt;0,I84&lt;&gt;"",J84&lt;&gt;0,K84&lt;&gt;0),COUNT($B$11:B83)+1,"")</f>
        <v>63</v>
      </c>
      <c r="C84" s="34" t="s">
        <v>4336</v>
      </c>
      <c r="D84" s="89" t="s">
        <v>3800</v>
      </c>
      <c r="E84" s="47" t="s">
        <v>4303</v>
      </c>
      <c r="F84" s="66">
        <v>45992</v>
      </c>
      <c r="G84" s="41" t="s">
        <v>4112</v>
      </c>
      <c r="H84" s="112">
        <v>17.559999999999999</v>
      </c>
      <c r="I84" s="47" t="s">
        <v>3695</v>
      </c>
      <c r="J84" s="112">
        <v>912.09</v>
      </c>
      <c r="K84" s="104">
        <f t="shared" si="1"/>
        <v>16016.3</v>
      </c>
      <c r="L84" s="96">
        <v>0.21149999999999999</v>
      </c>
      <c r="M84" s="96">
        <v>1.1194999999999999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ht="105" x14ac:dyDescent="0.25">
      <c r="A85" s="47"/>
      <c r="B85" s="115">
        <f>IF(AND(G85&lt;&gt;"",H85&gt;0,I85&lt;&gt;"",J85&lt;&gt;0,K85&lt;&gt;0),COUNT($B$11:B84)+1,"")</f>
        <v>64</v>
      </c>
      <c r="C85" s="34" t="s">
        <v>4337</v>
      </c>
      <c r="D85" s="89" t="s">
        <v>3800</v>
      </c>
      <c r="E85" s="47" t="s">
        <v>4304</v>
      </c>
      <c r="F85" s="66">
        <v>45992</v>
      </c>
      <c r="G85" s="41" t="s">
        <v>4113</v>
      </c>
      <c r="H85" s="112">
        <v>31.02</v>
      </c>
      <c r="I85" s="47" t="s">
        <v>3695</v>
      </c>
      <c r="J85" s="112">
        <v>1058</v>
      </c>
      <c r="K85" s="104">
        <f t="shared" si="1"/>
        <v>32819.160000000003</v>
      </c>
      <c r="L85" s="96">
        <v>0.21149999999999999</v>
      </c>
      <c r="M85" s="96">
        <v>1.1194999999999999</v>
      </c>
      <c r="N85" s="34"/>
      <c r="O85" s="116" t="str">
        <f ca="1">IF(N85="","", INDIRECT("base!"&amp;ADDRESS(MATCH(N85,base!$C$2:'base'!$C$133,0)+1,4,4)))</f>
        <v/>
      </c>
      <c r="P85" s="41"/>
      <c r="Q85" s="116" t="str">
        <f ca="1">IF(P85="","", INDIRECT("base!"&amp;ADDRESS(MATCH(CONCATENATE(N85,"|",P85),base!$G$2:'base'!$G$1817,0)+1,6,4)))</f>
        <v/>
      </c>
      <c r="R85" s="41"/>
    </row>
    <row r="86" spans="1:18" ht="90" x14ac:dyDescent="0.25">
      <c r="A86" s="47"/>
      <c r="B86" s="115">
        <f>IF(AND(G86&lt;&gt;"",H86&gt;0,I86&lt;&gt;"",J86&lt;&gt;0,K86&lt;&gt;0),COUNT($B$11:B85)+1,"")</f>
        <v>65</v>
      </c>
      <c r="C86" s="34" t="s">
        <v>4338</v>
      </c>
      <c r="D86" s="89" t="s">
        <v>3776</v>
      </c>
      <c r="E86" s="47">
        <v>94569</v>
      </c>
      <c r="F86" s="66">
        <v>45992</v>
      </c>
      <c r="G86" s="41" t="s">
        <v>4114</v>
      </c>
      <c r="H86" s="112">
        <v>35.85</v>
      </c>
      <c r="I86" s="47" t="s">
        <v>3695</v>
      </c>
      <c r="J86" s="112">
        <v>999.58</v>
      </c>
      <c r="K86" s="104">
        <f t="shared" si="1"/>
        <v>35834.94</v>
      </c>
      <c r="L86" s="96">
        <v>0.21149999999999999</v>
      </c>
      <c r="M86" s="96">
        <v>1.1194999999999999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ht="45" x14ac:dyDescent="0.25">
      <c r="A87" s="47"/>
      <c r="B87" s="115">
        <f>IF(AND(G87&lt;&gt;"",H87&gt;0,I87&lt;&gt;"",J87&lt;&gt;0,K87&lt;&gt;0),COUNT($B$11:B86)+1,"")</f>
        <v>66</v>
      </c>
      <c r="C87" s="34" t="s">
        <v>4339</v>
      </c>
      <c r="D87" s="89" t="s">
        <v>3800</v>
      </c>
      <c r="E87" s="47" t="s">
        <v>4305</v>
      </c>
      <c r="F87" s="66">
        <v>45992</v>
      </c>
      <c r="G87" s="41" t="s">
        <v>4115</v>
      </c>
      <c r="H87" s="112">
        <v>21.13</v>
      </c>
      <c r="I87" s="47" t="s">
        <v>3695</v>
      </c>
      <c r="J87" s="112">
        <v>367.93</v>
      </c>
      <c r="K87" s="104">
        <f t="shared" si="1"/>
        <v>7774.36</v>
      </c>
      <c r="L87" s="96">
        <v>0.21149999999999999</v>
      </c>
      <c r="M87" s="96">
        <v>1.1194999999999999</v>
      </c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ht="30" x14ac:dyDescent="0.25">
      <c r="A88" s="47"/>
      <c r="B88" s="115">
        <f>IF(AND(G88&lt;&gt;"",H88&gt;0,I88&lt;&gt;"",J88&lt;&gt;0,K88&lt;&gt;0),COUNT($B$11:B87)+1,"")</f>
        <v>67</v>
      </c>
      <c r="C88" s="34" t="s">
        <v>4340</v>
      </c>
      <c r="D88" s="89" t="s">
        <v>3800</v>
      </c>
      <c r="E88" s="47" t="s">
        <v>4306</v>
      </c>
      <c r="F88" s="66">
        <v>45992</v>
      </c>
      <c r="G88" s="41" t="s">
        <v>4116</v>
      </c>
      <c r="H88" s="112">
        <v>15.61</v>
      </c>
      <c r="I88" s="47" t="s">
        <v>3695</v>
      </c>
      <c r="J88" s="112">
        <v>513.62</v>
      </c>
      <c r="K88" s="104">
        <f t="shared" si="1"/>
        <v>8017.61</v>
      </c>
      <c r="L88" s="96">
        <v>0.21149999999999999</v>
      </c>
      <c r="M88" s="96">
        <v>1.1194999999999999</v>
      </c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ht="60" x14ac:dyDescent="0.25">
      <c r="A89" s="47"/>
      <c r="B89" s="115">
        <f>IF(AND(G89&lt;&gt;"",H89&gt;0,I89&lt;&gt;"",J89&lt;&gt;0,K89&lt;&gt;0),COUNT($B$11:B88)+1,"")</f>
        <v>68</v>
      </c>
      <c r="C89" s="34" t="s">
        <v>4341</v>
      </c>
      <c r="D89" s="89" t="s">
        <v>3800</v>
      </c>
      <c r="E89" s="47" t="s">
        <v>4307</v>
      </c>
      <c r="F89" s="66">
        <v>45992</v>
      </c>
      <c r="G89" s="41" t="s">
        <v>4117</v>
      </c>
      <c r="H89" s="112">
        <v>3.3</v>
      </c>
      <c r="I89" s="47" t="s">
        <v>3695</v>
      </c>
      <c r="J89" s="112">
        <v>1094.48</v>
      </c>
      <c r="K89" s="104">
        <f t="shared" si="1"/>
        <v>3611.78</v>
      </c>
      <c r="L89" s="96">
        <v>0.21149999999999999</v>
      </c>
      <c r="M89" s="96">
        <v>1.1194999999999999</v>
      </c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ht="60" x14ac:dyDescent="0.25">
      <c r="A90" s="47"/>
      <c r="B90" s="115">
        <f>IF(AND(G90&lt;&gt;"",H90&gt;0,I90&lt;&gt;"",J90&lt;&gt;0,K90&lt;&gt;0),COUNT($B$11:B89)+1,"")</f>
        <v>69</v>
      </c>
      <c r="C90" s="34" t="s">
        <v>4342</v>
      </c>
      <c r="D90" s="89" t="s">
        <v>3800</v>
      </c>
      <c r="E90" s="47" t="s">
        <v>4308</v>
      </c>
      <c r="F90" s="66">
        <v>45992</v>
      </c>
      <c r="G90" s="41" t="s">
        <v>4118</v>
      </c>
      <c r="H90" s="112">
        <v>9.43</v>
      </c>
      <c r="I90" s="47" t="s">
        <v>3695</v>
      </c>
      <c r="J90" s="112">
        <v>449.25</v>
      </c>
      <c r="K90" s="104">
        <f t="shared" si="1"/>
        <v>4236.43</v>
      </c>
      <c r="L90" s="96">
        <v>0.21149999999999999</v>
      </c>
      <c r="M90" s="96">
        <v>1.1194999999999999</v>
      </c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ht="60" x14ac:dyDescent="0.25">
      <c r="A91" s="47"/>
      <c r="B91" s="115">
        <f>IF(AND(G91&lt;&gt;"",H91&gt;0,I91&lt;&gt;"",J91&lt;&gt;0,K91&lt;&gt;0),COUNT($B$11:B90)+1,"")</f>
        <v>70</v>
      </c>
      <c r="C91" s="34" t="s">
        <v>4343</v>
      </c>
      <c r="D91" s="89" t="s">
        <v>3800</v>
      </c>
      <c r="E91" s="47" t="s">
        <v>4309</v>
      </c>
      <c r="F91" s="66">
        <v>45992</v>
      </c>
      <c r="G91" s="41" t="s">
        <v>4119</v>
      </c>
      <c r="H91" s="112">
        <v>4</v>
      </c>
      <c r="I91" s="47" t="s">
        <v>3701</v>
      </c>
      <c r="J91" s="112">
        <v>258.33999999999997</v>
      </c>
      <c r="K91" s="104">
        <f t="shared" si="1"/>
        <v>1033.3599999999999</v>
      </c>
      <c r="L91" s="96">
        <v>0.21149999999999999</v>
      </c>
      <c r="M91" s="96">
        <v>1.1194999999999999</v>
      </c>
      <c r="N91" s="34"/>
      <c r="O91" s="116" t="str">
        <f ca="1">IF(N91="","", INDIRECT("base!"&amp;ADDRESS(MATCH(N91,base!$C$2:'base'!$C$133,0)+1,4,4)))</f>
        <v/>
      </c>
      <c r="P91" s="41"/>
      <c r="Q91" s="116" t="str">
        <f ca="1">IF(P91="","", INDIRECT("base!"&amp;ADDRESS(MATCH(CONCATENATE(N91,"|",P91),base!$G$2:'base'!$G$1817,0)+1,6,4)))</f>
        <v/>
      </c>
      <c r="R91" s="41"/>
    </row>
    <row r="92" spans="1:18" s="127" customFormat="1" x14ac:dyDescent="0.25">
      <c r="A92" s="119"/>
      <c r="B92" s="121" t="str">
        <f>IF(AND(G92&lt;&gt;"",H92&gt;0,I92&lt;&gt;"",J92&lt;&gt;0,K92&lt;&gt;0),COUNT($B$11:B91)+1,"")</f>
        <v/>
      </c>
      <c r="C92" s="121" t="s">
        <v>4344</v>
      </c>
      <c r="D92" s="122"/>
      <c r="E92" s="119"/>
      <c r="F92" s="123"/>
      <c r="G92" s="117" t="s">
        <v>4120</v>
      </c>
      <c r="H92" s="118"/>
      <c r="I92" s="119"/>
      <c r="J92" s="118"/>
      <c r="K92" s="128" t="str">
        <f t="shared" si="1"/>
        <v/>
      </c>
      <c r="L92" s="125"/>
      <c r="M92" s="125"/>
      <c r="N92" s="121"/>
      <c r="O92" s="117" t="str">
        <f ca="1">IF(N92="","", INDIRECT("base!"&amp;ADDRESS(MATCH(N92,base!$C$2:'base'!$C$133,0)+1,4,4)))</f>
        <v/>
      </c>
      <c r="P92" s="117"/>
      <c r="Q92" s="117" t="str">
        <f ca="1">IF(P92="","", INDIRECT("base!"&amp;ADDRESS(MATCH(CONCATENATE(N92,"|",P92),base!$G$2:'base'!$G$1817,0)+1,6,4)))</f>
        <v/>
      </c>
      <c r="R92" s="117"/>
    </row>
    <row r="93" spans="1:18" ht="30" x14ac:dyDescent="0.25">
      <c r="A93" s="47"/>
      <c r="B93" s="115">
        <f>IF(AND(G93&lt;&gt;"",H93&gt;0,I93&lt;&gt;"",J93&lt;&gt;0,K93&lt;&gt;0),COUNT($B$11:B92)+1,"")</f>
        <v>71</v>
      </c>
      <c r="C93" s="34" t="s">
        <v>4345</v>
      </c>
      <c r="D93" s="89" t="s">
        <v>3776</v>
      </c>
      <c r="E93" s="47">
        <v>96113</v>
      </c>
      <c r="F93" s="66">
        <v>45992</v>
      </c>
      <c r="G93" s="41" t="s">
        <v>4121</v>
      </c>
      <c r="H93" s="112">
        <v>214.84</v>
      </c>
      <c r="I93" s="47" t="s">
        <v>3695</v>
      </c>
      <c r="J93" s="112">
        <v>62.2</v>
      </c>
      <c r="K93" s="104">
        <f t="shared" si="1"/>
        <v>13363.05</v>
      </c>
      <c r="L93" s="96">
        <v>0.21149999999999999</v>
      </c>
      <c r="M93" s="96">
        <v>1.1194999999999999</v>
      </c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s="127" customFormat="1" x14ac:dyDescent="0.25">
      <c r="A94" s="119"/>
      <c r="B94" s="121" t="str">
        <f>IF(AND(G94&lt;&gt;"",H94&gt;0,I94&lt;&gt;"",J94&lt;&gt;0,K94&lt;&gt;0),COUNT($B$11:B93)+1,"")</f>
        <v/>
      </c>
      <c r="C94" s="121" t="s">
        <v>4346</v>
      </c>
      <c r="D94" s="122"/>
      <c r="E94" s="119"/>
      <c r="F94" s="123"/>
      <c r="G94" s="117" t="s">
        <v>4122</v>
      </c>
      <c r="H94" s="118"/>
      <c r="I94" s="119"/>
      <c r="J94" s="118"/>
      <c r="K94" s="128" t="str">
        <f t="shared" si="1"/>
        <v/>
      </c>
      <c r="L94" s="125"/>
      <c r="M94" s="125"/>
      <c r="N94" s="121"/>
      <c r="O94" s="117" t="str">
        <f ca="1">IF(N94="","", INDIRECT("base!"&amp;ADDRESS(MATCH(N94,base!$C$2:'base'!$C$133,0)+1,4,4)))</f>
        <v/>
      </c>
      <c r="P94" s="117"/>
      <c r="Q94" s="117" t="str">
        <f ca="1">IF(P94="","", INDIRECT("base!"&amp;ADDRESS(MATCH(CONCATENATE(N94,"|",P94),base!$G$2:'base'!$G$1817,0)+1,6,4)))</f>
        <v/>
      </c>
      <c r="R94" s="117"/>
    </row>
    <row r="95" spans="1:18" ht="45" x14ac:dyDescent="0.25">
      <c r="A95" s="47"/>
      <c r="B95" s="115">
        <f>IF(AND(G95&lt;&gt;"",H95&gt;0,I95&lt;&gt;"",J95&lt;&gt;0,K95&lt;&gt;0),COUNT($B$11:B94)+1,"")</f>
        <v>72</v>
      </c>
      <c r="C95" s="34" t="s">
        <v>4347</v>
      </c>
      <c r="D95" s="89" t="s">
        <v>3776</v>
      </c>
      <c r="E95" s="47">
        <v>93653</v>
      </c>
      <c r="F95" s="66">
        <v>45992</v>
      </c>
      <c r="G95" s="41" t="s">
        <v>4123</v>
      </c>
      <c r="H95" s="112">
        <v>7</v>
      </c>
      <c r="I95" s="47" t="s">
        <v>3701</v>
      </c>
      <c r="J95" s="112">
        <v>14.26</v>
      </c>
      <c r="K95" s="104">
        <f t="shared" si="1"/>
        <v>99.82</v>
      </c>
      <c r="L95" s="96">
        <v>0.21149999999999999</v>
      </c>
      <c r="M95" s="96">
        <v>1.1194999999999999</v>
      </c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ht="45" x14ac:dyDescent="0.25">
      <c r="A96" s="47"/>
      <c r="B96" s="115">
        <f>IF(AND(G96&lt;&gt;"",H96&gt;0,I96&lt;&gt;"",J96&lt;&gt;0,K96&lt;&gt;0),COUNT($B$11:B95)+1,"")</f>
        <v>73</v>
      </c>
      <c r="C96" s="34" t="s">
        <v>4348</v>
      </c>
      <c r="D96" s="89" t="s">
        <v>3776</v>
      </c>
      <c r="E96" s="47">
        <v>93655</v>
      </c>
      <c r="F96" s="66">
        <v>45992</v>
      </c>
      <c r="G96" s="41" t="s">
        <v>4124</v>
      </c>
      <c r="H96" s="112">
        <v>3</v>
      </c>
      <c r="I96" s="47" t="s">
        <v>3701</v>
      </c>
      <c r="J96" s="112">
        <v>15.5</v>
      </c>
      <c r="K96" s="104">
        <f t="shared" si="1"/>
        <v>46.5</v>
      </c>
      <c r="L96" s="96">
        <v>0.21149999999999999</v>
      </c>
      <c r="M96" s="96">
        <v>1.1194999999999999</v>
      </c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ht="45" x14ac:dyDescent="0.25">
      <c r="A97" s="47"/>
      <c r="B97" s="115">
        <f>IF(AND(G97&lt;&gt;"",H97&gt;0,I97&lt;&gt;"",J97&lt;&gt;0,K97&lt;&gt;0),COUNT($B$11:B96)+1,"")</f>
        <v>74</v>
      </c>
      <c r="C97" s="34" t="s">
        <v>4349</v>
      </c>
      <c r="D97" s="89" t="s">
        <v>3776</v>
      </c>
      <c r="E97" s="47">
        <v>93657</v>
      </c>
      <c r="F97" s="66">
        <v>45992</v>
      </c>
      <c r="G97" s="41" t="s">
        <v>4125</v>
      </c>
      <c r="H97" s="112">
        <v>7</v>
      </c>
      <c r="I97" s="47" t="s">
        <v>3701</v>
      </c>
      <c r="J97" s="112">
        <v>18.72</v>
      </c>
      <c r="K97" s="104">
        <f t="shared" si="1"/>
        <v>131.04</v>
      </c>
      <c r="L97" s="96">
        <v>0.21149999999999999</v>
      </c>
      <c r="M97" s="96">
        <v>1.1194999999999999</v>
      </c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5">
        <f>IF(AND(G98&lt;&gt;"",H98&gt;0,I98&lt;&gt;"",J98&lt;&gt;0,K98&lt;&gt;0),COUNT($B$11:B97)+1,"")</f>
        <v>75</v>
      </c>
      <c r="C98" s="34" t="s">
        <v>4350</v>
      </c>
      <c r="D98" s="89" t="s">
        <v>3776</v>
      </c>
      <c r="E98" s="47">
        <v>93654</v>
      </c>
      <c r="F98" s="66">
        <v>45992</v>
      </c>
      <c r="G98" s="41" t="s">
        <v>4126</v>
      </c>
      <c r="H98" s="112">
        <v>3</v>
      </c>
      <c r="I98" s="47" t="s">
        <v>3701</v>
      </c>
      <c r="J98" s="112">
        <v>14.26</v>
      </c>
      <c r="K98" s="104">
        <f t="shared" si="1"/>
        <v>42.78</v>
      </c>
      <c r="L98" s="96">
        <v>0.21149999999999999</v>
      </c>
      <c r="M98" s="96">
        <v>1.1194999999999999</v>
      </c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47"/>
      <c r="B99" s="115">
        <f>IF(AND(G99&lt;&gt;"",H99&gt;0,I99&lt;&gt;"",J99&lt;&gt;0,K99&lt;&gt;0),COUNT($B$11:B98)+1,"")</f>
        <v>76</v>
      </c>
      <c r="C99" s="34" t="s">
        <v>4351</v>
      </c>
      <c r="D99" s="89" t="s">
        <v>3776</v>
      </c>
      <c r="E99" s="47">
        <v>93656</v>
      </c>
      <c r="F99" s="66">
        <v>45992</v>
      </c>
      <c r="G99" s="41" t="s">
        <v>4127</v>
      </c>
      <c r="H99" s="112">
        <v>1</v>
      </c>
      <c r="I99" s="47" t="s">
        <v>3701</v>
      </c>
      <c r="J99" s="112">
        <v>16.690000000000001</v>
      </c>
      <c r="K99" s="104">
        <f t="shared" si="1"/>
        <v>16.690000000000001</v>
      </c>
      <c r="L99" s="96">
        <v>0.21149999999999999</v>
      </c>
      <c r="M99" s="96">
        <v>1.1194999999999999</v>
      </c>
      <c r="N99" s="34"/>
      <c r="O99" s="116" t="str">
        <f ca="1">IF(N99="","", INDIRECT("base!"&amp;ADDRESS(MATCH(N99,base!$C$2:'base'!$C$133,0)+1,4,4)))</f>
        <v/>
      </c>
      <c r="P99" s="41"/>
      <c r="Q99" s="116" t="str">
        <f ca="1">IF(P99="","", INDIRECT("base!"&amp;ADDRESS(MATCH(CONCATENATE(N99,"|",P99),base!$G$2:'base'!$G$1817,0)+1,6,4)))</f>
        <v/>
      </c>
      <c r="R99" s="41"/>
    </row>
    <row r="100" spans="1:18" ht="45" x14ac:dyDescent="0.25">
      <c r="A100" s="47"/>
      <c r="B100" s="115">
        <f>IF(AND(G100&lt;&gt;"",H100&gt;0,I100&lt;&gt;"",J100&lt;&gt;0,K100&lt;&gt;0),COUNT($B$11:B99)+1,"")</f>
        <v>77</v>
      </c>
      <c r="C100" s="34" t="s">
        <v>4352</v>
      </c>
      <c r="D100" s="89" t="s">
        <v>3776</v>
      </c>
      <c r="E100" s="47">
        <v>91996</v>
      </c>
      <c r="F100" s="66">
        <v>45992</v>
      </c>
      <c r="G100" s="41" t="s">
        <v>4128</v>
      </c>
      <c r="H100" s="112">
        <v>9</v>
      </c>
      <c r="I100" s="47" t="s">
        <v>3701</v>
      </c>
      <c r="J100" s="112">
        <v>49.16</v>
      </c>
      <c r="K100" s="104">
        <f t="shared" si="1"/>
        <v>442.44</v>
      </c>
      <c r="L100" s="96">
        <v>0.21149999999999999</v>
      </c>
      <c r="M100" s="96">
        <v>1.1194999999999999</v>
      </c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ht="45" x14ac:dyDescent="0.25">
      <c r="A101" s="47"/>
      <c r="B101" s="115">
        <f>IF(AND(G101&lt;&gt;"",H101&gt;0,I101&lt;&gt;"",J101&lt;&gt;0,K101&lt;&gt;0),COUNT($B$11:B100)+1,"")</f>
        <v>78</v>
      </c>
      <c r="C101" s="34" t="s">
        <v>4353</v>
      </c>
      <c r="D101" s="89" t="s">
        <v>3776</v>
      </c>
      <c r="E101" s="47">
        <v>92000</v>
      </c>
      <c r="F101" s="66">
        <v>45992</v>
      </c>
      <c r="G101" s="41" t="s">
        <v>4129</v>
      </c>
      <c r="H101" s="112">
        <v>30</v>
      </c>
      <c r="I101" s="47" t="s">
        <v>3701</v>
      </c>
      <c r="J101" s="112">
        <v>43.94</v>
      </c>
      <c r="K101" s="104">
        <f t="shared" si="1"/>
        <v>1318.2</v>
      </c>
      <c r="L101" s="96">
        <v>0.21149999999999999</v>
      </c>
      <c r="M101" s="96">
        <v>1.1194999999999999</v>
      </c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ht="45" x14ac:dyDescent="0.25">
      <c r="A102" s="47"/>
      <c r="B102" s="115">
        <f>IF(AND(G102&lt;&gt;"",H102&gt;0,I102&lt;&gt;"",J102&lt;&gt;0,K102&lt;&gt;0),COUNT($B$11:B101)+1,"")</f>
        <v>79</v>
      </c>
      <c r="C102" s="34" t="s">
        <v>4354</v>
      </c>
      <c r="D102" s="89" t="s">
        <v>3776</v>
      </c>
      <c r="E102" s="47">
        <v>91993</v>
      </c>
      <c r="F102" s="66">
        <v>45992</v>
      </c>
      <c r="G102" s="41" t="s">
        <v>4130</v>
      </c>
      <c r="H102" s="112">
        <v>31</v>
      </c>
      <c r="I102" s="47" t="s">
        <v>3701</v>
      </c>
      <c r="J102" s="112">
        <v>65.95</v>
      </c>
      <c r="K102" s="104">
        <f t="shared" si="1"/>
        <v>2044.45</v>
      </c>
      <c r="L102" s="96">
        <v>0.21149999999999999</v>
      </c>
      <c r="M102" s="96">
        <v>1.1194999999999999</v>
      </c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ht="45" x14ac:dyDescent="0.25">
      <c r="A103" s="47"/>
      <c r="B103" s="115">
        <f>IF(AND(G103&lt;&gt;"",H103&gt;0,I103&lt;&gt;"",J103&lt;&gt;0,K103&lt;&gt;0),COUNT($B$11:B102)+1,"")</f>
        <v>80</v>
      </c>
      <c r="C103" s="34" t="s">
        <v>4355</v>
      </c>
      <c r="D103" s="89" t="s">
        <v>3776</v>
      </c>
      <c r="E103" s="47">
        <v>92005</v>
      </c>
      <c r="F103" s="66">
        <v>45992</v>
      </c>
      <c r="G103" s="41" t="s">
        <v>4131</v>
      </c>
      <c r="H103" s="112">
        <v>8</v>
      </c>
      <c r="I103" s="47" t="s">
        <v>3701</v>
      </c>
      <c r="J103" s="112">
        <v>85.04</v>
      </c>
      <c r="K103" s="104">
        <f t="shared" si="1"/>
        <v>680.32</v>
      </c>
      <c r="L103" s="96">
        <v>0.21149999999999999</v>
      </c>
      <c r="M103" s="96">
        <v>1.1194999999999999</v>
      </c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ht="45" x14ac:dyDescent="0.25">
      <c r="A104" s="47"/>
      <c r="B104" s="115">
        <f>IF(AND(G104&lt;&gt;"",H104&gt;0,I104&lt;&gt;"",J104&lt;&gt;0,K104&lt;&gt;0),COUNT($B$11:B103)+1,"")</f>
        <v>81</v>
      </c>
      <c r="C104" s="34" t="s">
        <v>4356</v>
      </c>
      <c r="D104" s="89" t="s">
        <v>3776</v>
      </c>
      <c r="E104" s="47">
        <v>91959</v>
      </c>
      <c r="F104" s="66">
        <v>45992</v>
      </c>
      <c r="G104" s="41" t="s">
        <v>4132</v>
      </c>
      <c r="H104" s="112">
        <v>3</v>
      </c>
      <c r="I104" s="47" t="s">
        <v>3701</v>
      </c>
      <c r="J104" s="112">
        <v>63.88</v>
      </c>
      <c r="K104" s="104">
        <f t="shared" si="1"/>
        <v>191.64</v>
      </c>
      <c r="L104" s="96">
        <v>0.21149999999999999</v>
      </c>
      <c r="M104" s="96">
        <v>1.1194999999999999</v>
      </c>
      <c r="N104" s="34"/>
      <c r="O104" s="116" t="str">
        <f ca="1">IF(N104="","", INDIRECT("base!"&amp;ADDRESS(MATCH(N104,base!$C$2:'base'!$C$133,0)+1,4,4)))</f>
        <v/>
      </c>
      <c r="P104" s="41"/>
      <c r="Q104" s="116" t="str">
        <f ca="1">IF(P104="","", INDIRECT("base!"&amp;ADDRESS(MATCH(CONCATENATE(N104,"|",P104),base!$G$2:'base'!$G$1817,0)+1,6,4)))</f>
        <v/>
      </c>
      <c r="R104" s="41"/>
    </row>
    <row r="105" spans="1:18" ht="45" x14ac:dyDescent="0.25">
      <c r="A105" s="47"/>
      <c r="B105" s="115">
        <f>IF(AND(G105&lt;&gt;"",H105&gt;0,I105&lt;&gt;"",J105&lt;&gt;0,K105&lt;&gt;0),COUNT($B$11:B104)+1,"")</f>
        <v>82</v>
      </c>
      <c r="C105" s="34" t="s">
        <v>4357</v>
      </c>
      <c r="D105" s="89" t="s">
        <v>3776</v>
      </c>
      <c r="E105" s="47">
        <v>91956</v>
      </c>
      <c r="F105" s="66">
        <v>45992</v>
      </c>
      <c r="G105" s="41" t="s">
        <v>4133</v>
      </c>
      <c r="H105" s="112">
        <v>2</v>
      </c>
      <c r="I105" s="47" t="s">
        <v>3701</v>
      </c>
      <c r="J105" s="112">
        <v>57.35</v>
      </c>
      <c r="K105" s="104">
        <f t="shared" si="1"/>
        <v>114.7</v>
      </c>
      <c r="L105" s="96">
        <v>0.21149999999999999</v>
      </c>
      <c r="M105" s="96">
        <v>1.1194999999999999</v>
      </c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  <row r="106" spans="1:18" ht="45" x14ac:dyDescent="0.25">
      <c r="A106" s="47"/>
      <c r="B106" s="115">
        <f>IF(AND(G106&lt;&gt;"",H106&gt;0,I106&lt;&gt;"",J106&lt;&gt;0,K106&lt;&gt;0),COUNT($B$11:B105)+1,"")</f>
        <v>83</v>
      </c>
      <c r="C106" s="34" t="s">
        <v>4358</v>
      </c>
      <c r="D106" s="89" t="s">
        <v>3776</v>
      </c>
      <c r="E106" s="47">
        <v>91953</v>
      </c>
      <c r="F106" s="66">
        <v>45992</v>
      </c>
      <c r="G106" s="41" t="s">
        <v>4134</v>
      </c>
      <c r="H106" s="112">
        <v>9</v>
      </c>
      <c r="I106" s="47" t="s">
        <v>3701</v>
      </c>
      <c r="J106" s="112">
        <v>41.83</v>
      </c>
      <c r="K106" s="104">
        <f t="shared" si="1"/>
        <v>376.47</v>
      </c>
      <c r="L106" s="96">
        <v>0.21149999999999999</v>
      </c>
      <c r="M106" s="96">
        <v>1.1194999999999999</v>
      </c>
      <c r="N106" s="34"/>
      <c r="O106" s="116" t="str">
        <f ca="1">IF(N106="","", INDIRECT("base!"&amp;ADDRESS(MATCH(N106,base!$C$2:'base'!$C$133,0)+1,4,4)))</f>
        <v/>
      </c>
      <c r="P106" s="41"/>
      <c r="Q106" s="116" t="str">
        <f ca="1">IF(P106="","", INDIRECT("base!"&amp;ADDRESS(MATCH(CONCATENATE(N106,"|",P106),base!$G$2:'base'!$G$1817,0)+1,6,4)))</f>
        <v/>
      </c>
      <c r="R106" s="41"/>
    </row>
    <row r="107" spans="1:18" ht="45" x14ac:dyDescent="0.25">
      <c r="A107" s="47"/>
      <c r="B107" s="115">
        <f>IF(AND(G107&lt;&gt;"",H107&gt;0,I107&lt;&gt;"",J107&lt;&gt;0,K107&lt;&gt;0),COUNT($B$11:B106)+1,"")</f>
        <v>84</v>
      </c>
      <c r="C107" s="34" t="s">
        <v>4359</v>
      </c>
      <c r="D107" s="89" t="s">
        <v>3776</v>
      </c>
      <c r="E107" s="47">
        <v>91955</v>
      </c>
      <c r="F107" s="66">
        <v>45992</v>
      </c>
      <c r="G107" s="41" t="s">
        <v>4135</v>
      </c>
      <c r="H107" s="112">
        <v>6</v>
      </c>
      <c r="I107" s="47" t="s">
        <v>3701</v>
      </c>
      <c r="J107" s="112">
        <v>50.85</v>
      </c>
      <c r="K107" s="104">
        <f t="shared" si="1"/>
        <v>305.10000000000002</v>
      </c>
      <c r="L107" s="96">
        <v>0.21149999999999999</v>
      </c>
      <c r="M107" s="96">
        <v>1.1194999999999999</v>
      </c>
      <c r="N107" s="34"/>
      <c r="O107" s="116" t="str">
        <f ca="1">IF(N107="","", INDIRECT("base!"&amp;ADDRESS(MATCH(N107,base!$C$2:'base'!$C$133,0)+1,4,4)))</f>
        <v/>
      </c>
      <c r="P107" s="41"/>
      <c r="Q107" s="116" t="str">
        <f ca="1">IF(P107="","", INDIRECT("base!"&amp;ADDRESS(MATCH(CONCATENATE(N107,"|",P107),base!$G$2:'base'!$G$1817,0)+1,6,4)))</f>
        <v/>
      </c>
      <c r="R107" s="41"/>
    </row>
    <row r="108" spans="1:18" ht="60" x14ac:dyDescent="0.25">
      <c r="A108" s="47"/>
      <c r="B108" s="115">
        <f>IF(AND(G108&lt;&gt;"",H108&gt;0,I108&lt;&gt;"",J108&lt;&gt;0,K108&lt;&gt;0),COUNT($B$11:B107)+1,"")</f>
        <v>85</v>
      </c>
      <c r="C108" s="34" t="s">
        <v>4360</v>
      </c>
      <c r="D108" s="89" t="s">
        <v>3776</v>
      </c>
      <c r="E108" s="47">
        <v>91835</v>
      </c>
      <c r="F108" s="66">
        <v>45992</v>
      </c>
      <c r="G108" s="41" t="s">
        <v>4136</v>
      </c>
      <c r="H108" s="112">
        <v>160</v>
      </c>
      <c r="I108" s="47" t="s">
        <v>3694</v>
      </c>
      <c r="J108" s="112">
        <v>27.13</v>
      </c>
      <c r="K108" s="104">
        <f t="shared" si="1"/>
        <v>4340.8</v>
      </c>
      <c r="L108" s="96">
        <v>0.21149999999999999</v>
      </c>
      <c r="M108" s="96">
        <v>1.1194999999999999</v>
      </c>
      <c r="N108" s="34"/>
      <c r="O108" s="116" t="str">
        <f ca="1">IF(N108="","", INDIRECT("base!"&amp;ADDRESS(MATCH(N108,base!$C$2:'base'!$C$133,0)+1,4,4)))</f>
        <v/>
      </c>
      <c r="P108" s="41"/>
      <c r="Q108" s="116" t="str">
        <f ca="1">IF(P108="","", INDIRECT("base!"&amp;ADDRESS(MATCH(CONCATENATE(N108,"|",P108),base!$G$2:'base'!$G$1817,0)+1,6,4)))</f>
        <v/>
      </c>
      <c r="R108" s="41"/>
    </row>
    <row r="109" spans="1:18" ht="60" x14ac:dyDescent="0.25">
      <c r="A109" s="47"/>
      <c r="B109" s="115">
        <f>IF(AND(G109&lt;&gt;"",H109&gt;0,I109&lt;&gt;"",J109&lt;&gt;0,K109&lt;&gt;0),COUNT($B$11:B108)+1,"")</f>
        <v>86</v>
      </c>
      <c r="C109" s="34" t="s">
        <v>4361</v>
      </c>
      <c r="D109" s="89" t="s">
        <v>3776</v>
      </c>
      <c r="E109" s="47">
        <v>91855</v>
      </c>
      <c r="F109" s="66">
        <v>45992</v>
      </c>
      <c r="G109" s="41" t="s">
        <v>4137</v>
      </c>
      <c r="H109" s="112">
        <v>90</v>
      </c>
      <c r="I109" s="47" t="s">
        <v>3694</v>
      </c>
      <c r="J109" s="112">
        <v>15.89</v>
      </c>
      <c r="K109" s="104">
        <f t="shared" si="1"/>
        <v>1430.1</v>
      </c>
      <c r="L109" s="96">
        <v>0.21149999999999999</v>
      </c>
      <c r="M109" s="96">
        <v>1.1194999999999999</v>
      </c>
      <c r="N109" s="34"/>
      <c r="O109" s="116" t="str">
        <f ca="1">IF(N109="","", INDIRECT("base!"&amp;ADDRESS(MATCH(N109,base!$C$2:'base'!$C$133,0)+1,4,4)))</f>
        <v/>
      </c>
      <c r="P109" s="41"/>
      <c r="Q109" s="116" t="str">
        <f ca="1">IF(P109="","", INDIRECT("base!"&amp;ADDRESS(MATCH(CONCATENATE(N109,"|",P109),base!$G$2:'base'!$G$1817,0)+1,6,4)))</f>
        <v/>
      </c>
      <c r="R109" s="41"/>
    </row>
    <row r="110" spans="1:18" ht="45" x14ac:dyDescent="0.25">
      <c r="A110" s="47"/>
      <c r="B110" s="115">
        <f>IF(AND(G110&lt;&gt;"",H110&gt;0,I110&lt;&gt;"",J110&lt;&gt;0,K110&lt;&gt;0),COUNT($B$11:B109)+1,"")</f>
        <v>87</v>
      </c>
      <c r="C110" s="34" t="s">
        <v>4362</v>
      </c>
      <c r="D110" s="89" t="s">
        <v>3776</v>
      </c>
      <c r="E110" s="47">
        <v>91852</v>
      </c>
      <c r="F110" s="66">
        <v>45992</v>
      </c>
      <c r="G110" s="41" t="s">
        <v>4138</v>
      </c>
      <c r="H110" s="112">
        <v>234</v>
      </c>
      <c r="I110" s="47" t="s">
        <v>3694</v>
      </c>
      <c r="J110" s="112">
        <v>12.6</v>
      </c>
      <c r="K110" s="104">
        <f t="shared" si="1"/>
        <v>2948.4</v>
      </c>
      <c r="L110" s="96">
        <v>0.21149999999999999</v>
      </c>
      <c r="M110" s="96">
        <v>1.1194999999999999</v>
      </c>
      <c r="N110" s="34"/>
      <c r="O110" s="116" t="str">
        <f ca="1">IF(N110="","", INDIRECT("base!"&amp;ADDRESS(MATCH(N110,base!$C$2:'base'!$C$133,0)+1,4,4)))</f>
        <v/>
      </c>
      <c r="P110" s="41"/>
      <c r="Q110" s="116" t="str">
        <f ca="1">IF(P110="","", INDIRECT("base!"&amp;ADDRESS(MATCH(CONCATENATE(N110,"|",P110),base!$G$2:'base'!$G$1817,0)+1,6,4)))</f>
        <v/>
      </c>
      <c r="R110" s="41"/>
    </row>
    <row r="111" spans="1:18" ht="45" x14ac:dyDescent="0.25">
      <c r="A111" s="47"/>
      <c r="B111" s="115">
        <f>IF(AND(G111&lt;&gt;"",H111&gt;0,I111&lt;&gt;"",J111&lt;&gt;0,K111&lt;&gt;0),COUNT($B$11:B110)+1,"")</f>
        <v>88</v>
      </c>
      <c r="C111" s="34" t="s">
        <v>4363</v>
      </c>
      <c r="D111" s="89" t="s">
        <v>3776</v>
      </c>
      <c r="E111" s="47">
        <v>91831</v>
      </c>
      <c r="F111" s="66">
        <v>45992</v>
      </c>
      <c r="G111" s="41" t="s">
        <v>4139</v>
      </c>
      <c r="H111" s="112">
        <v>147</v>
      </c>
      <c r="I111" s="47" t="s">
        <v>3694</v>
      </c>
      <c r="J111" s="112">
        <v>23.56</v>
      </c>
      <c r="K111" s="104">
        <f t="shared" si="1"/>
        <v>3463.32</v>
      </c>
      <c r="L111" s="96">
        <v>0.21149999999999999</v>
      </c>
      <c r="M111" s="96">
        <v>1.1194999999999999</v>
      </c>
      <c r="N111" s="34"/>
      <c r="O111" s="116" t="str">
        <f ca="1">IF(N111="","", INDIRECT("base!"&amp;ADDRESS(MATCH(N111,base!$C$2:'base'!$C$133,0)+1,4,4)))</f>
        <v/>
      </c>
      <c r="P111" s="41"/>
      <c r="Q111" s="116" t="str">
        <f ca="1">IF(P111="","", INDIRECT("base!"&amp;ADDRESS(MATCH(CONCATENATE(N111,"|",P111),base!$G$2:'base'!$G$1817,0)+1,6,4)))</f>
        <v/>
      </c>
      <c r="R111" s="41"/>
    </row>
    <row r="112" spans="1:18" ht="45" x14ac:dyDescent="0.25">
      <c r="A112" s="47"/>
      <c r="B112" s="115">
        <f>IF(AND(G112&lt;&gt;"",H112&gt;0,I112&lt;&gt;"",J112&lt;&gt;0,K112&lt;&gt;0),COUNT($B$11:B111)+1,"")</f>
        <v>89</v>
      </c>
      <c r="C112" s="34" t="s">
        <v>4364</v>
      </c>
      <c r="D112" s="89" t="s">
        <v>3776</v>
      </c>
      <c r="E112" s="47">
        <v>91926</v>
      </c>
      <c r="F112" s="66">
        <v>45992</v>
      </c>
      <c r="G112" s="41" t="s">
        <v>4140</v>
      </c>
      <c r="H112" s="112">
        <v>636</v>
      </c>
      <c r="I112" s="47" t="s">
        <v>3694</v>
      </c>
      <c r="J112" s="112">
        <v>5.52</v>
      </c>
      <c r="K112" s="104">
        <f t="shared" si="1"/>
        <v>3510.72</v>
      </c>
      <c r="L112" s="96">
        <v>0.21149999999999999</v>
      </c>
      <c r="M112" s="96">
        <v>1.1194999999999999</v>
      </c>
      <c r="N112" s="34"/>
      <c r="O112" s="116" t="str">
        <f ca="1">IF(N112="","", INDIRECT("base!"&amp;ADDRESS(MATCH(N112,base!$C$2:'base'!$C$133,0)+1,4,4)))</f>
        <v/>
      </c>
      <c r="P112" s="41"/>
      <c r="Q112" s="116" t="str">
        <f ca="1">IF(P112="","", INDIRECT("base!"&amp;ADDRESS(MATCH(CONCATENATE(N112,"|",P112),base!$G$2:'base'!$G$1817,0)+1,6,4)))</f>
        <v/>
      </c>
      <c r="R112" s="41"/>
    </row>
    <row r="113" spans="1:18" ht="45" x14ac:dyDescent="0.25">
      <c r="A113" s="47"/>
      <c r="B113" s="115">
        <f>IF(AND(G113&lt;&gt;"",H113&gt;0,I113&lt;&gt;"",J113&lt;&gt;0,K113&lt;&gt;0),COUNT($B$11:B112)+1,"")</f>
        <v>90</v>
      </c>
      <c r="C113" s="34" t="s">
        <v>4365</v>
      </c>
      <c r="D113" s="89" t="s">
        <v>3776</v>
      </c>
      <c r="E113" s="47">
        <v>91930</v>
      </c>
      <c r="F113" s="66">
        <v>45992</v>
      </c>
      <c r="G113" s="41" t="s">
        <v>4141</v>
      </c>
      <c r="H113" s="112">
        <v>794</v>
      </c>
      <c r="I113" s="47" t="s">
        <v>3694</v>
      </c>
      <c r="J113" s="112">
        <v>11.9</v>
      </c>
      <c r="K113" s="104">
        <f t="shared" si="1"/>
        <v>9448.6</v>
      </c>
      <c r="L113" s="96">
        <v>0.21149999999999999</v>
      </c>
      <c r="M113" s="96">
        <v>1.1194999999999999</v>
      </c>
      <c r="N113" s="34"/>
      <c r="O113" s="116" t="str">
        <f ca="1">IF(N113="","", INDIRECT("base!"&amp;ADDRESS(MATCH(N113,base!$C$2:'base'!$C$133,0)+1,4,4)))</f>
        <v/>
      </c>
      <c r="P113" s="41"/>
      <c r="Q113" s="116" t="str">
        <f ca="1">IF(P113="","", INDIRECT("base!"&amp;ADDRESS(MATCH(CONCATENATE(N113,"|",P113),base!$G$2:'base'!$G$1817,0)+1,6,4)))</f>
        <v/>
      </c>
      <c r="R113" s="41"/>
    </row>
    <row r="114" spans="1:18" ht="45" x14ac:dyDescent="0.25">
      <c r="A114" s="47"/>
      <c r="B114" s="115">
        <f>IF(AND(G114&lt;&gt;"",H114&gt;0,I114&lt;&gt;"",J114&lt;&gt;0,K114&lt;&gt;0),COUNT($B$11:B113)+1,"")</f>
        <v>91</v>
      </c>
      <c r="C114" s="34" t="s">
        <v>4366</v>
      </c>
      <c r="D114" s="89" t="s">
        <v>3776</v>
      </c>
      <c r="E114" s="47">
        <v>91924</v>
      </c>
      <c r="F114" s="66">
        <v>45992</v>
      </c>
      <c r="G114" s="41" t="s">
        <v>4142</v>
      </c>
      <c r="H114" s="112">
        <v>530.20000000000005</v>
      </c>
      <c r="I114" s="47" t="s">
        <v>3694</v>
      </c>
      <c r="J114" s="112">
        <v>3.83</v>
      </c>
      <c r="K114" s="104">
        <f t="shared" ref="K114:K177" si="2">IFERROR(IF(H114*J114&lt;&gt;0,ROUND(ROUND(H114,4)*ROUND(J114,4),2),""),"")</f>
        <v>2030.67</v>
      </c>
      <c r="L114" s="96">
        <v>0.21149999999999999</v>
      </c>
      <c r="M114" s="96">
        <v>1.1194999999999999</v>
      </c>
      <c r="N114" s="34"/>
      <c r="O114" s="116" t="str">
        <f ca="1">IF(N114="","", INDIRECT("base!"&amp;ADDRESS(MATCH(N114,base!$C$2:'base'!$C$133,0)+1,4,4)))</f>
        <v/>
      </c>
      <c r="P114" s="41"/>
      <c r="Q114" s="116" t="str">
        <f ca="1">IF(P114="","", INDIRECT("base!"&amp;ADDRESS(MATCH(CONCATENATE(N114,"|",P114),base!$G$2:'base'!$G$1817,0)+1,6,4)))</f>
        <v/>
      </c>
      <c r="R114" s="41"/>
    </row>
    <row r="115" spans="1:18" ht="45" x14ac:dyDescent="0.25">
      <c r="A115" s="47"/>
      <c r="B115" s="115">
        <f>IF(AND(G115&lt;&gt;"",H115&gt;0,I115&lt;&gt;"",J115&lt;&gt;0,K115&lt;&gt;0),COUNT($B$11:B114)+1,"")</f>
        <v>92</v>
      </c>
      <c r="C115" s="34" t="s">
        <v>4367</v>
      </c>
      <c r="D115" s="89" t="s">
        <v>3776</v>
      </c>
      <c r="E115" s="47">
        <v>91929</v>
      </c>
      <c r="F115" s="66">
        <v>45992</v>
      </c>
      <c r="G115" s="41" t="s">
        <v>4143</v>
      </c>
      <c r="H115" s="112">
        <v>216.6</v>
      </c>
      <c r="I115" s="47" t="s">
        <v>3694</v>
      </c>
      <c r="J115" s="112">
        <v>9.09</v>
      </c>
      <c r="K115" s="104">
        <f t="shared" si="2"/>
        <v>1968.89</v>
      </c>
      <c r="L115" s="96">
        <v>0.21149999999999999</v>
      </c>
      <c r="M115" s="96">
        <v>1.1194999999999999</v>
      </c>
      <c r="N115" s="34"/>
      <c r="O115" s="116" t="str">
        <f ca="1">IF(N115="","", INDIRECT("base!"&amp;ADDRESS(MATCH(N115,base!$C$2:'base'!$C$133,0)+1,4,4)))</f>
        <v/>
      </c>
      <c r="P115" s="41"/>
      <c r="Q115" s="116" t="str">
        <f ca="1">IF(P115="","", INDIRECT("base!"&amp;ADDRESS(MATCH(CONCATENATE(N115,"|",P115),base!$G$2:'base'!$G$1817,0)+1,6,4)))</f>
        <v/>
      </c>
      <c r="R115" s="41"/>
    </row>
    <row r="116" spans="1:18" ht="30" x14ac:dyDescent="0.25">
      <c r="A116" s="47"/>
      <c r="B116" s="115">
        <f>IF(AND(G116&lt;&gt;"",H116&gt;0,I116&lt;&gt;"",J116&lt;&gt;0,K116&lt;&gt;0),COUNT($B$11:B115)+1,"")</f>
        <v>93</v>
      </c>
      <c r="C116" s="34" t="s">
        <v>4368</v>
      </c>
      <c r="D116" s="89" t="s">
        <v>3800</v>
      </c>
      <c r="E116" s="47" t="s">
        <v>4310</v>
      </c>
      <c r="F116" s="66">
        <v>45992</v>
      </c>
      <c r="G116" s="41" t="s">
        <v>4144</v>
      </c>
      <c r="H116" s="112">
        <v>34</v>
      </c>
      <c r="I116" s="47" t="s">
        <v>3701</v>
      </c>
      <c r="J116" s="112">
        <v>94.41</v>
      </c>
      <c r="K116" s="104">
        <f t="shared" si="2"/>
        <v>3209.94</v>
      </c>
      <c r="L116" s="96">
        <v>0.21149999999999999</v>
      </c>
      <c r="M116" s="96">
        <v>1.1194999999999999</v>
      </c>
      <c r="N116" s="34"/>
      <c r="O116" s="116" t="str">
        <f ca="1">IF(N116="","", INDIRECT("base!"&amp;ADDRESS(MATCH(N116,base!$C$2:'base'!$C$133,0)+1,4,4)))</f>
        <v/>
      </c>
      <c r="P116" s="41"/>
      <c r="Q116" s="116" t="str">
        <f ca="1">IF(P116="","", INDIRECT("base!"&amp;ADDRESS(MATCH(CONCATENATE(N116,"|",P116),base!$G$2:'base'!$G$1817,0)+1,6,4)))</f>
        <v/>
      </c>
      <c r="R116" s="41"/>
    </row>
    <row r="117" spans="1:18" ht="30" x14ac:dyDescent="0.25">
      <c r="A117" s="47"/>
      <c r="B117" s="115">
        <f>IF(AND(G117&lt;&gt;"",H117&gt;0,I117&lt;&gt;"",J117&lt;&gt;0,K117&lt;&gt;0),COUNT($B$11:B116)+1,"")</f>
        <v>94</v>
      </c>
      <c r="C117" s="34" t="s">
        <v>4369</v>
      </c>
      <c r="D117" s="89" t="s">
        <v>3776</v>
      </c>
      <c r="E117" s="47">
        <v>91936</v>
      </c>
      <c r="F117" s="66">
        <v>45992</v>
      </c>
      <c r="G117" s="41" t="s">
        <v>4145</v>
      </c>
      <c r="H117" s="112">
        <v>35</v>
      </c>
      <c r="I117" s="47" t="s">
        <v>3701</v>
      </c>
      <c r="J117" s="112">
        <v>24.44</v>
      </c>
      <c r="K117" s="104">
        <f t="shared" si="2"/>
        <v>855.4</v>
      </c>
      <c r="L117" s="96">
        <v>0.21149999999999999</v>
      </c>
      <c r="M117" s="96">
        <v>1.1194999999999999</v>
      </c>
      <c r="N117" s="34"/>
      <c r="O117" s="116" t="str">
        <f ca="1">IF(N117="","", INDIRECT("base!"&amp;ADDRESS(MATCH(N117,base!$C$2:'base'!$C$133,0)+1,4,4)))</f>
        <v/>
      </c>
      <c r="P117" s="41"/>
      <c r="Q117" s="116" t="str">
        <f ca="1">IF(P117="","", INDIRECT("base!"&amp;ADDRESS(MATCH(CONCATENATE(N117,"|",P117),base!$G$2:'base'!$G$1817,0)+1,6,4)))</f>
        <v/>
      </c>
      <c r="R117" s="41"/>
    </row>
    <row r="118" spans="1:18" ht="45" x14ac:dyDescent="0.25">
      <c r="A118" s="47"/>
      <c r="B118" s="115">
        <f>IF(AND(G118&lt;&gt;"",H118&gt;0,I118&lt;&gt;"",J118&lt;&gt;0,K118&lt;&gt;0),COUNT($B$11:B117)+1,"")</f>
        <v>95</v>
      </c>
      <c r="C118" s="34" t="s">
        <v>4370</v>
      </c>
      <c r="D118" s="89" t="s">
        <v>3776</v>
      </c>
      <c r="E118" s="47">
        <v>97607</v>
      </c>
      <c r="F118" s="66">
        <v>45992</v>
      </c>
      <c r="G118" s="41" t="s">
        <v>4146</v>
      </c>
      <c r="H118" s="112">
        <v>18</v>
      </c>
      <c r="I118" s="47" t="s">
        <v>3701</v>
      </c>
      <c r="J118" s="112">
        <v>129.84</v>
      </c>
      <c r="K118" s="104">
        <f t="shared" si="2"/>
        <v>2337.12</v>
      </c>
      <c r="L118" s="96">
        <v>0.21149999999999999</v>
      </c>
      <c r="M118" s="96">
        <v>1.1194999999999999</v>
      </c>
      <c r="N118" s="34"/>
      <c r="O118" s="116" t="str">
        <f ca="1">IF(N118="","", INDIRECT("base!"&amp;ADDRESS(MATCH(N118,base!$C$2:'base'!$C$133,0)+1,4,4)))</f>
        <v/>
      </c>
      <c r="P118" s="41"/>
      <c r="Q118" s="116" t="str">
        <f ca="1">IF(P118="","", INDIRECT("base!"&amp;ADDRESS(MATCH(CONCATENATE(N118,"|",P118),base!$G$2:'base'!$G$1817,0)+1,6,4)))</f>
        <v/>
      </c>
      <c r="R118" s="41"/>
    </row>
    <row r="119" spans="1:18" s="127" customFormat="1" x14ac:dyDescent="0.25">
      <c r="A119" s="119"/>
      <c r="B119" s="121" t="str">
        <f>IF(AND(G119&lt;&gt;"",H119&gt;0,I119&lt;&gt;"",J119&lt;&gt;0,K119&lt;&gt;0),COUNT($B$11:B118)+1,"")</f>
        <v/>
      </c>
      <c r="C119" s="121" t="s">
        <v>4371</v>
      </c>
      <c r="D119" s="122"/>
      <c r="E119" s="119"/>
      <c r="F119" s="123"/>
      <c r="G119" s="117" t="s">
        <v>4147</v>
      </c>
      <c r="H119" s="118"/>
      <c r="I119" s="119"/>
      <c r="J119" s="118"/>
      <c r="K119" s="128" t="str">
        <f t="shared" si="2"/>
        <v/>
      </c>
      <c r="L119" s="125"/>
      <c r="M119" s="125"/>
      <c r="N119" s="121"/>
      <c r="O119" s="117" t="str">
        <f ca="1">IF(N119="","", INDIRECT("base!"&amp;ADDRESS(MATCH(N119,base!$C$2:'base'!$C$133,0)+1,4,4)))</f>
        <v/>
      </c>
      <c r="P119" s="117"/>
      <c r="Q119" s="117" t="str">
        <f ca="1">IF(P119="","", INDIRECT("base!"&amp;ADDRESS(MATCH(CONCATENATE(N119,"|",P119),base!$G$2:'base'!$G$1817,0)+1,6,4)))</f>
        <v/>
      </c>
      <c r="R119" s="117"/>
    </row>
    <row r="120" spans="1:18" ht="45" x14ac:dyDescent="0.25">
      <c r="A120" s="47"/>
      <c r="B120" s="115">
        <f>IF(AND(G120&lt;&gt;"",H120&gt;0,I120&lt;&gt;"",J120&lt;&gt;0,K120&lt;&gt;0),COUNT($B$11:B119)+1,"")</f>
        <v>96</v>
      </c>
      <c r="C120" s="34" t="s">
        <v>4372</v>
      </c>
      <c r="D120" s="89" t="s">
        <v>3800</v>
      </c>
      <c r="E120" s="47">
        <v>46</v>
      </c>
      <c r="F120" s="66">
        <v>45992</v>
      </c>
      <c r="G120" s="41" t="s">
        <v>4148</v>
      </c>
      <c r="H120" s="112">
        <v>1</v>
      </c>
      <c r="I120" s="47" t="s">
        <v>3701</v>
      </c>
      <c r="J120" s="112">
        <v>89274.26</v>
      </c>
      <c r="K120" s="104">
        <f t="shared" si="2"/>
        <v>89274.26</v>
      </c>
      <c r="L120" s="96">
        <v>0.21149999999999999</v>
      </c>
      <c r="M120" s="96">
        <v>1.1194999999999999</v>
      </c>
      <c r="N120" s="34"/>
      <c r="O120" s="116" t="str">
        <f ca="1">IF(N120="","", INDIRECT("base!"&amp;ADDRESS(MATCH(N120,base!$C$2:'base'!$C$133,0)+1,4,4)))</f>
        <v/>
      </c>
      <c r="P120" s="41"/>
      <c r="Q120" s="116" t="str">
        <f ca="1">IF(P120="","", INDIRECT("base!"&amp;ADDRESS(MATCH(CONCATENATE(N120,"|",P120),base!$G$2:'base'!$G$1817,0)+1,6,4)))</f>
        <v/>
      </c>
      <c r="R120" s="41"/>
    </row>
    <row r="121" spans="1:18" s="127" customFormat="1" x14ac:dyDescent="0.25">
      <c r="A121" s="119"/>
      <c r="B121" s="121" t="str">
        <f>IF(AND(G121&lt;&gt;"",H121&gt;0,I121&lt;&gt;"",J121&lt;&gt;0,K121&lt;&gt;0),COUNT($B$11:B120)+1,"")</f>
        <v/>
      </c>
      <c r="C121" s="121" t="s">
        <v>4373</v>
      </c>
      <c r="D121" s="122"/>
      <c r="E121" s="119"/>
      <c r="F121" s="123"/>
      <c r="G121" s="117" t="s">
        <v>4149</v>
      </c>
      <c r="H121" s="118"/>
      <c r="I121" s="119"/>
      <c r="J121" s="118"/>
      <c r="K121" s="128" t="str">
        <f t="shared" si="2"/>
        <v/>
      </c>
      <c r="L121" s="125"/>
      <c r="M121" s="125"/>
      <c r="N121" s="121"/>
      <c r="O121" s="117" t="str">
        <f ca="1">IF(N121="","", INDIRECT("base!"&amp;ADDRESS(MATCH(N121,base!$C$2:'base'!$C$133,0)+1,4,4)))</f>
        <v/>
      </c>
      <c r="P121" s="117"/>
      <c r="Q121" s="117" t="str">
        <f ca="1">IF(P121="","", INDIRECT("base!"&amp;ADDRESS(MATCH(CONCATENATE(N121,"|",P121),base!$G$2:'base'!$G$1817,0)+1,6,4)))</f>
        <v/>
      </c>
      <c r="R121" s="117"/>
    </row>
    <row r="122" spans="1:18" ht="60" x14ac:dyDescent="0.25">
      <c r="A122" s="47"/>
      <c r="B122" s="115">
        <f>IF(AND(G122&lt;&gt;"",H122&gt;0,I122&lt;&gt;"",J122&lt;&gt;0,K122&lt;&gt;0),COUNT($B$11:B121)+1,"")</f>
        <v>97</v>
      </c>
      <c r="C122" s="34" t="s">
        <v>4374</v>
      </c>
      <c r="D122" s="89" t="s">
        <v>3776</v>
      </c>
      <c r="E122" s="47">
        <v>103836</v>
      </c>
      <c r="F122" s="66">
        <v>45992</v>
      </c>
      <c r="G122" s="41" t="s">
        <v>4150</v>
      </c>
      <c r="H122" s="112">
        <v>17</v>
      </c>
      <c r="I122" s="47" t="s">
        <v>3694</v>
      </c>
      <c r="J122" s="112">
        <v>126.55</v>
      </c>
      <c r="K122" s="104">
        <f t="shared" si="2"/>
        <v>2151.35</v>
      </c>
      <c r="L122" s="96">
        <v>0.21149999999999999</v>
      </c>
      <c r="M122" s="96">
        <v>1.1194999999999999</v>
      </c>
      <c r="N122" s="34"/>
      <c r="O122" s="116" t="str">
        <f ca="1">IF(N122="","", INDIRECT("base!"&amp;ADDRESS(MATCH(N122,base!$C$2:'base'!$C$133,0)+1,4,4)))</f>
        <v/>
      </c>
      <c r="P122" s="41"/>
      <c r="Q122" s="116" t="str">
        <f ca="1">IF(P122="","", INDIRECT("base!"&amp;ADDRESS(MATCH(CONCATENATE(N122,"|",P122),base!$G$2:'base'!$G$1817,0)+1,6,4)))</f>
        <v/>
      </c>
      <c r="R122" s="41"/>
    </row>
    <row r="123" spans="1:18" ht="60" x14ac:dyDescent="0.25">
      <c r="A123" s="47"/>
      <c r="B123" s="115">
        <f>IF(AND(G123&lt;&gt;"",H123&gt;0,I123&lt;&gt;"",J123&lt;&gt;0,K123&lt;&gt;0),COUNT($B$11:B122)+1,"")</f>
        <v>98</v>
      </c>
      <c r="C123" s="34" t="s">
        <v>4375</v>
      </c>
      <c r="D123" s="89" t="s">
        <v>3776</v>
      </c>
      <c r="E123" s="47">
        <v>103808</v>
      </c>
      <c r="F123" s="66">
        <v>45992</v>
      </c>
      <c r="G123" s="41" t="s">
        <v>4151</v>
      </c>
      <c r="H123" s="112">
        <v>7</v>
      </c>
      <c r="I123" s="47" t="s">
        <v>3701</v>
      </c>
      <c r="J123" s="112">
        <v>44.39</v>
      </c>
      <c r="K123" s="104">
        <f t="shared" si="2"/>
        <v>310.73</v>
      </c>
      <c r="L123" s="96">
        <v>0.21149999999999999</v>
      </c>
      <c r="M123" s="96">
        <v>1.1194999999999999</v>
      </c>
      <c r="N123" s="34"/>
      <c r="O123" s="116" t="str">
        <f ca="1">IF(N123="","", INDIRECT("base!"&amp;ADDRESS(MATCH(N123,base!$C$2:'base'!$C$133,0)+1,4,4)))</f>
        <v/>
      </c>
      <c r="P123" s="41"/>
      <c r="Q123" s="116" t="str">
        <f ca="1">IF(P123="","", INDIRECT("base!"&amp;ADDRESS(MATCH(CONCATENATE(N123,"|",P123),base!$G$2:'base'!$G$1817,0)+1,6,4)))</f>
        <v/>
      </c>
      <c r="R123" s="41"/>
    </row>
    <row r="124" spans="1:18" ht="30" x14ac:dyDescent="0.25">
      <c r="A124" s="47"/>
      <c r="B124" s="115">
        <f>IF(AND(G124&lt;&gt;"",H124&gt;0,I124&lt;&gt;"",J124&lt;&gt;0,K124&lt;&gt;0),COUNT($B$11:B123)+1,"")</f>
        <v>99</v>
      </c>
      <c r="C124" s="34" t="s">
        <v>4376</v>
      </c>
      <c r="D124" s="89" t="s">
        <v>3776</v>
      </c>
      <c r="E124" s="47">
        <v>103029</v>
      </c>
      <c r="F124" s="66">
        <v>45992</v>
      </c>
      <c r="G124" s="41" t="s">
        <v>4152</v>
      </c>
      <c r="H124" s="112">
        <v>6</v>
      </c>
      <c r="I124" s="47" t="s">
        <v>3701</v>
      </c>
      <c r="J124" s="112">
        <v>70.64</v>
      </c>
      <c r="K124" s="104">
        <f t="shared" si="2"/>
        <v>423.84</v>
      </c>
      <c r="L124" s="96">
        <v>0.21149999999999999</v>
      </c>
      <c r="M124" s="96">
        <v>1.1194999999999999</v>
      </c>
      <c r="N124" s="34"/>
      <c r="O124" s="116" t="str">
        <f ca="1">IF(N124="","", INDIRECT("base!"&amp;ADDRESS(MATCH(N124,base!$C$2:'base'!$C$133,0)+1,4,4)))</f>
        <v/>
      </c>
      <c r="P124" s="41"/>
      <c r="Q124" s="116" t="str">
        <f ca="1">IF(P124="","", INDIRECT("base!"&amp;ADDRESS(MATCH(CONCATENATE(N124,"|",P124),base!$G$2:'base'!$G$1817,0)+1,6,4)))</f>
        <v/>
      </c>
      <c r="R124" s="41"/>
    </row>
    <row r="125" spans="1:18" s="127" customFormat="1" x14ac:dyDescent="0.25">
      <c r="A125" s="119"/>
      <c r="B125" s="121" t="str">
        <f>IF(AND(G125&lt;&gt;"",H125&gt;0,I125&lt;&gt;"",J125&lt;&gt;0,K125&lt;&gt;0),COUNT($B$11:B124)+1,"")</f>
        <v/>
      </c>
      <c r="C125" s="121" t="s">
        <v>4377</v>
      </c>
      <c r="D125" s="122"/>
      <c r="E125" s="119"/>
      <c r="F125" s="123"/>
      <c r="G125" s="117" t="s">
        <v>4153</v>
      </c>
      <c r="H125" s="118"/>
      <c r="I125" s="119"/>
      <c r="J125" s="118"/>
      <c r="K125" s="128" t="str">
        <f t="shared" si="2"/>
        <v/>
      </c>
      <c r="L125" s="125"/>
      <c r="M125" s="125"/>
      <c r="N125" s="121"/>
      <c r="O125" s="117" t="str">
        <f ca="1">IF(N125="","", INDIRECT("base!"&amp;ADDRESS(MATCH(N125,base!$C$2:'base'!$C$133,0)+1,4,4)))</f>
        <v/>
      </c>
      <c r="P125" s="117"/>
      <c r="Q125" s="117" t="str">
        <f ca="1">IF(P125="","", INDIRECT("base!"&amp;ADDRESS(MATCH(CONCATENATE(N125,"|",P125),base!$G$2:'base'!$G$1817,0)+1,6,4)))</f>
        <v/>
      </c>
      <c r="R125" s="117"/>
    </row>
    <row r="126" spans="1:18" ht="45" x14ac:dyDescent="0.25">
      <c r="A126" s="47"/>
      <c r="B126" s="115">
        <f>IF(AND(G126&lt;&gt;"",H126&gt;0,I126&lt;&gt;"",J126&lt;&gt;0,K126&lt;&gt;0),COUNT($B$11:B125)+1,"")</f>
        <v>100</v>
      </c>
      <c r="C126" s="34" t="s">
        <v>4378</v>
      </c>
      <c r="D126" s="89" t="s">
        <v>3776</v>
      </c>
      <c r="E126" s="47">
        <v>89712</v>
      </c>
      <c r="F126" s="66">
        <v>45992</v>
      </c>
      <c r="G126" s="41" t="s">
        <v>4154</v>
      </c>
      <c r="H126" s="112">
        <v>46</v>
      </c>
      <c r="I126" s="47" t="s">
        <v>3694</v>
      </c>
      <c r="J126" s="112">
        <v>36.450000000000003</v>
      </c>
      <c r="K126" s="104">
        <f t="shared" si="2"/>
        <v>1676.7</v>
      </c>
      <c r="L126" s="96">
        <v>0.21149999999999999</v>
      </c>
      <c r="M126" s="96">
        <v>1.1194999999999999</v>
      </c>
      <c r="N126" s="34"/>
      <c r="O126" s="116" t="str">
        <f ca="1">IF(N126="","", INDIRECT("base!"&amp;ADDRESS(MATCH(N126,base!$C$2:'base'!$C$133,0)+1,4,4)))</f>
        <v/>
      </c>
      <c r="P126" s="41"/>
      <c r="Q126" s="116" t="str">
        <f ca="1">IF(P126="","", INDIRECT("base!"&amp;ADDRESS(MATCH(CONCATENATE(N126,"|",P126),base!$G$2:'base'!$G$1817,0)+1,6,4)))</f>
        <v/>
      </c>
      <c r="R126" s="41"/>
    </row>
    <row r="127" spans="1:18" ht="45" x14ac:dyDescent="0.25">
      <c r="A127" s="47"/>
      <c r="B127" s="115">
        <f>IF(AND(G127&lt;&gt;"",H127&gt;0,I127&lt;&gt;"",J127&lt;&gt;0,K127&lt;&gt;0),COUNT($B$11:B126)+1,"")</f>
        <v>101</v>
      </c>
      <c r="C127" s="34" t="s">
        <v>4379</v>
      </c>
      <c r="D127" s="89" t="s">
        <v>3776</v>
      </c>
      <c r="E127" s="47">
        <v>89714</v>
      </c>
      <c r="F127" s="66">
        <v>45992</v>
      </c>
      <c r="G127" s="41" t="s">
        <v>4155</v>
      </c>
      <c r="H127" s="112">
        <v>70</v>
      </c>
      <c r="I127" s="47" t="s">
        <v>3694</v>
      </c>
      <c r="J127" s="112">
        <v>50.76</v>
      </c>
      <c r="K127" s="104">
        <f t="shared" si="2"/>
        <v>3553.2</v>
      </c>
      <c r="L127" s="96">
        <v>0.21149999999999999</v>
      </c>
      <c r="M127" s="96">
        <v>1.1194999999999999</v>
      </c>
      <c r="N127" s="34"/>
      <c r="O127" s="116" t="str">
        <f ca="1">IF(N127="","", INDIRECT("base!"&amp;ADDRESS(MATCH(N127,base!$C$2:'base'!$C$133,0)+1,4,4)))</f>
        <v/>
      </c>
      <c r="P127" s="41"/>
      <c r="Q127" s="116" t="str">
        <f ca="1">IF(P127="","", INDIRECT("base!"&amp;ADDRESS(MATCH(CONCATENATE(N127,"|",P127),base!$G$2:'base'!$G$1817,0)+1,6,4)))</f>
        <v/>
      </c>
      <c r="R127" s="41"/>
    </row>
    <row r="128" spans="1:18" ht="45" x14ac:dyDescent="0.25">
      <c r="A128" s="47"/>
      <c r="B128" s="115">
        <f>IF(AND(G128&lt;&gt;"",H128&gt;0,I128&lt;&gt;"",J128&lt;&gt;0,K128&lt;&gt;0),COUNT($B$11:B127)+1,"")</f>
        <v>102</v>
      </c>
      <c r="C128" s="34" t="s">
        <v>4380</v>
      </c>
      <c r="D128" s="89" t="s">
        <v>3776</v>
      </c>
      <c r="E128" s="47">
        <v>89711</v>
      </c>
      <c r="F128" s="66">
        <v>45992</v>
      </c>
      <c r="G128" s="41" t="s">
        <v>4156</v>
      </c>
      <c r="H128" s="112">
        <v>8.27</v>
      </c>
      <c r="I128" s="47" t="s">
        <v>3694</v>
      </c>
      <c r="J128" s="112">
        <v>28.63</v>
      </c>
      <c r="K128" s="104">
        <f t="shared" si="2"/>
        <v>236.77</v>
      </c>
      <c r="L128" s="96">
        <v>0.21149999999999999</v>
      </c>
      <c r="M128" s="96">
        <v>1.1194999999999999</v>
      </c>
      <c r="N128" s="34"/>
      <c r="O128" s="116" t="str">
        <f ca="1">IF(N128="","", INDIRECT("base!"&amp;ADDRESS(MATCH(N128,base!$C$2:'base'!$C$133,0)+1,4,4)))</f>
        <v/>
      </c>
      <c r="P128" s="41"/>
      <c r="Q128" s="116" t="str">
        <f ca="1">IF(P128="","", INDIRECT("base!"&amp;ADDRESS(MATCH(CONCATENATE(N128,"|",P128),base!$G$2:'base'!$G$1817,0)+1,6,4)))</f>
        <v/>
      </c>
      <c r="R128" s="41"/>
    </row>
    <row r="129" spans="1:18" ht="45" x14ac:dyDescent="0.25">
      <c r="A129" s="47"/>
      <c r="B129" s="115">
        <f>IF(AND(G129&lt;&gt;"",H129&gt;0,I129&lt;&gt;"",J129&lt;&gt;0,K129&lt;&gt;0),COUNT($B$11:B128)+1,"")</f>
        <v>103</v>
      </c>
      <c r="C129" s="34" t="s">
        <v>4381</v>
      </c>
      <c r="D129" s="89" t="s">
        <v>3776</v>
      </c>
      <c r="E129" s="47">
        <v>89713</v>
      </c>
      <c r="F129" s="66">
        <v>45992</v>
      </c>
      <c r="G129" s="41" t="s">
        <v>4157</v>
      </c>
      <c r="H129" s="112">
        <v>19.75</v>
      </c>
      <c r="I129" s="47" t="s">
        <v>3694</v>
      </c>
      <c r="J129" s="112">
        <v>45.47</v>
      </c>
      <c r="K129" s="104">
        <f t="shared" si="2"/>
        <v>898.03</v>
      </c>
      <c r="L129" s="96">
        <v>0.21149999999999999</v>
      </c>
      <c r="M129" s="96">
        <v>1.1194999999999999</v>
      </c>
      <c r="N129" s="34"/>
      <c r="O129" s="116" t="str">
        <f ca="1">IF(N129="","", INDIRECT("base!"&amp;ADDRESS(MATCH(N129,base!$C$2:'base'!$C$133,0)+1,4,4)))</f>
        <v/>
      </c>
      <c r="P129" s="41"/>
      <c r="Q129" s="116" t="str">
        <f ca="1">IF(P129="","", INDIRECT("base!"&amp;ADDRESS(MATCH(CONCATENATE(N129,"|",P129),base!$G$2:'base'!$G$1817,0)+1,6,4)))</f>
        <v/>
      </c>
      <c r="R129" s="41"/>
    </row>
    <row r="130" spans="1:18" ht="45" x14ac:dyDescent="0.25">
      <c r="A130" s="47"/>
      <c r="B130" s="115">
        <f>IF(AND(G130&lt;&gt;"",H130&gt;0,I130&lt;&gt;"",J130&lt;&gt;0,K130&lt;&gt;0),COUNT($B$11:B129)+1,"")</f>
        <v>104</v>
      </c>
      <c r="C130" s="34" t="s">
        <v>4382</v>
      </c>
      <c r="D130" s="89" t="s">
        <v>3776</v>
      </c>
      <c r="E130" s="47">
        <v>89402</v>
      </c>
      <c r="F130" s="66">
        <v>45992</v>
      </c>
      <c r="G130" s="41" t="s">
        <v>4158</v>
      </c>
      <c r="H130" s="112">
        <v>53</v>
      </c>
      <c r="I130" s="47" t="s">
        <v>3694</v>
      </c>
      <c r="J130" s="112">
        <v>16.96</v>
      </c>
      <c r="K130" s="104">
        <f t="shared" si="2"/>
        <v>898.88</v>
      </c>
      <c r="L130" s="96">
        <v>0.21149999999999999</v>
      </c>
      <c r="M130" s="96">
        <v>1.1194999999999999</v>
      </c>
      <c r="N130" s="34"/>
      <c r="O130" s="116" t="str">
        <f ca="1">IF(N130="","", INDIRECT("base!"&amp;ADDRESS(MATCH(N130,base!$C$2:'base'!$C$133,0)+1,4,4)))</f>
        <v/>
      </c>
      <c r="P130" s="41"/>
      <c r="Q130" s="116" t="str">
        <f ca="1">IF(P130="","", INDIRECT("base!"&amp;ADDRESS(MATCH(CONCATENATE(N130,"|",P130),base!$G$2:'base'!$G$1817,0)+1,6,4)))</f>
        <v/>
      </c>
      <c r="R130" s="41"/>
    </row>
    <row r="131" spans="1:18" ht="45" x14ac:dyDescent="0.25">
      <c r="A131" s="47"/>
      <c r="B131" s="115">
        <f>IF(AND(G131&lt;&gt;"",H131&gt;0,I131&lt;&gt;"",J131&lt;&gt;0,K131&lt;&gt;0),COUNT($B$11:B130)+1,"")</f>
        <v>105</v>
      </c>
      <c r="C131" s="34" t="s">
        <v>4383</v>
      </c>
      <c r="D131" s="89" t="s">
        <v>3776</v>
      </c>
      <c r="E131" s="47">
        <v>89403</v>
      </c>
      <c r="F131" s="66">
        <v>45992</v>
      </c>
      <c r="G131" s="41" t="s">
        <v>4159</v>
      </c>
      <c r="H131" s="112">
        <v>22</v>
      </c>
      <c r="I131" s="47" t="s">
        <v>3694</v>
      </c>
      <c r="J131" s="112">
        <v>26.54</v>
      </c>
      <c r="K131" s="104">
        <f t="shared" si="2"/>
        <v>583.88</v>
      </c>
      <c r="L131" s="96">
        <v>0.21149999999999999</v>
      </c>
      <c r="M131" s="96">
        <v>1.1194999999999999</v>
      </c>
      <c r="N131" s="34"/>
      <c r="O131" s="116" t="str">
        <f ca="1">IF(N131="","", INDIRECT("base!"&amp;ADDRESS(MATCH(N131,base!$C$2:'base'!$C$133,0)+1,4,4)))</f>
        <v/>
      </c>
      <c r="P131" s="41"/>
      <c r="Q131" s="116" t="str">
        <f ca="1">IF(P131="","", INDIRECT("base!"&amp;ADDRESS(MATCH(CONCATENATE(N131,"|",P131),base!$G$2:'base'!$G$1817,0)+1,6,4)))</f>
        <v/>
      </c>
      <c r="R131" s="41"/>
    </row>
    <row r="132" spans="1:18" ht="45" x14ac:dyDescent="0.25">
      <c r="A132" s="47"/>
      <c r="B132" s="115">
        <f>IF(AND(G132&lt;&gt;"",H132&gt;0,I132&lt;&gt;"",J132&lt;&gt;0,K132&lt;&gt;0),COUNT($B$11:B131)+1,"")</f>
        <v>106</v>
      </c>
      <c r="C132" s="34" t="s">
        <v>4384</v>
      </c>
      <c r="D132" s="89" t="s">
        <v>3776</v>
      </c>
      <c r="E132" s="47">
        <v>89401</v>
      </c>
      <c r="F132" s="66">
        <v>45992</v>
      </c>
      <c r="G132" s="41" t="s">
        <v>4160</v>
      </c>
      <c r="H132" s="112">
        <v>103</v>
      </c>
      <c r="I132" s="47" t="s">
        <v>3694</v>
      </c>
      <c r="J132" s="112">
        <v>14.78</v>
      </c>
      <c r="K132" s="104">
        <f t="shared" si="2"/>
        <v>1522.34</v>
      </c>
      <c r="L132" s="96">
        <v>0.21149999999999999</v>
      </c>
      <c r="M132" s="96">
        <v>1.1194999999999999</v>
      </c>
      <c r="N132" s="34"/>
      <c r="O132" s="116" t="str">
        <f ca="1">IF(N132="","", INDIRECT("base!"&amp;ADDRESS(MATCH(N132,base!$C$2:'base'!$C$133,0)+1,4,4)))</f>
        <v/>
      </c>
      <c r="P132" s="41"/>
      <c r="Q132" s="116" t="str">
        <f ca="1">IF(P132="","", INDIRECT("base!"&amp;ADDRESS(MATCH(CONCATENATE(N132,"|",P132),base!$G$2:'base'!$G$1817,0)+1,6,4)))</f>
        <v/>
      </c>
      <c r="R132" s="41"/>
    </row>
    <row r="133" spans="1:18" ht="45" x14ac:dyDescent="0.25">
      <c r="A133" s="47"/>
      <c r="B133" s="115">
        <f>IF(AND(G133&lt;&gt;"",H133&gt;0,I133&lt;&gt;"",J133&lt;&gt;0,K133&lt;&gt;0),COUNT($B$11:B132)+1,"")</f>
        <v>107</v>
      </c>
      <c r="C133" s="34" t="s">
        <v>4385</v>
      </c>
      <c r="D133" s="89" t="s">
        <v>3776</v>
      </c>
      <c r="E133" s="47">
        <v>89358</v>
      </c>
      <c r="F133" s="66">
        <v>45992</v>
      </c>
      <c r="G133" s="41" t="s">
        <v>4161</v>
      </c>
      <c r="H133" s="112">
        <v>41</v>
      </c>
      <c r="I133" s="47" t="s">
        <v>3701</v>
      </c>
      <c r="J133" s="112">
        <v>10.66</v>
      </c>
      <c r="K133" s="104">
        <f t="shared" si="2"/>
        <v>437.06</v>
      </c>
      <c r="L133" s="96">
        <v>0.21149999999999999</v>
      </c>
      <c r="M133" s="96">
        <v>1.1194999999999999</v>
      </c>
      <c r="N133" s="34"/>
      <c r="O133" s="116" t="str">
        <f ca="1">IF(N133="","", INDIRECT("base!"&amp;ADDRESS(MATCH(N133,base!$C$2:'base'!$C$133,0)+1,4,4)))</f>
        <v/>
      </c>
      <c r="P133" s="41"/>
      <c r="Q133" s="116" t="str">
        <f ca="1">IF(P133="","", INDIRECT("base!"&amp;ADDRESS(MATCH(CONCATENATE(N133,"|",P133),base!$G$2:'base'!$G$1817,0)+1,6,4)))</f>
        <v/>
      </c>
      <c r="R133" s="41"/>
    </row>
    <row r="134" spans="1:18" ht="45" x14ac:dyDescent="0.25">
      <c r="A134" s="47"/>
      <c r="B134" s="115">
        <f>IF(AND(G134&lt;&gt;"",H134&gt;0,I134&lt;&gt;"",J134&lt;&gt;0,K134&lt;&gt;0),COUNT($B$11:B133)+1,"")</f>
        <v>108</v>
      </c>
      <c r="C134" s="34" t="s">
        <v>4386</v>
      </c>
      <c r="D134" s="89" t="s">
        <v>3776</v>
      </c>
      <c r="E134" s="47">
        <v>89393</v>
      </c>
      <c r="F134" s="66">
        <v>45992</v>
      </c>
      <c r="G134" s="41" t="s">
        <v>4162</v>
      </c>
      <c r="H134" s="112">
        <v>24</v>
      </c>
      <c r="I134" s="47" t="s">
        <v>3701</v>
      </c>
      <c r="J134" s="112">
        <v>14.85</v>
      </c>
      <c r="K134" s="104">
        <f t="shared" si="2"/>
        <v>356.4</v>
      </c>
      <c r="L134" s="96">
        <v>0.21149999999999999</v>
      </c>
      <c r="M134" s="96">
        <v>1.1194999999999999</v>
      </c>
      <c r="N134" s="34"/>
      <c r="O134" s="116" t="str">
        <f ca="1">IF(N134="","", INDIRECT("base!"&amp;ADDRESS(MATCH(N134,base!$C$2:'base'!$C$133,0)+1,4,4)))</f>
        <v/>
      </c>
      <c r="P134" s="41"/>
      <c r="Q134" s="116" t="str">
        <f ca="1">IF(P134="","", INDIRECT("base!"&amp;ADDRESS(MATCH(CONCATENATE(N134,"|",P134),base!$G$2:'base'!$G$1817,0)+1,6,4)))</f>
        <v/>
      </c>
      <c r="R134" s="41"/>
    </row>
    <row r="135" spans="1:18" ht="45" x14ac:dyDescent="0.25">
      <c r="A135" s="47"/>
      <c r="B135" s="115">
        <f>IF(AND(G135&lt;&gt;"",H135&gt;0,I135&lt;&gt;"",J135&lt;&gt;0,K135&lt;&gt;0),COUNT($B$11:B134)+1,"")</f>
        <v>109</v>
      </c>
      <c r="C135" s="34" t="s">
        <v>4387</v>
      </c>
      <c r="D135" s="89" t="s">
        <v>3776</v>
      </c>
      <c r="E135" s="47">
        <v>89413</v>
      </c>
      <c r="F135" s="66">
        <v>45992</v>
      </c>
      <c r="G135" s="41" t="s">
        <v>4163</v>
      </c>
      <c r="H135" s="112">
        <v>4</v>
      </c>
      <c r="I135" s="47" t="s">
        <v>3701</v>
      </c>
      <c r="J135" s="112">
        <v>16.5</v>
      </c>
      <c r="K135" s="104">
        <f t="shared" si="2"/>
        <v>66</v>
      </c>
      <c r="L135" s="96">
        <v>0.21149999999999999</v>
      </c>
      <c r="M135" s="96">
        <v>1.1194999999999999</v>
      </c>
      <c r="N135" s="34"/>
      <c r="O135" s="116" t="str">
        <f ca="1">IF(N135="","", INDIRECT("base!"&amp;ADDRESS(MATCH(N135,base!$C$2:'base'!$C$133,0)+1,4,4)))</f>
        <v/>
      </c>
      <c r="P135" s="41"/>
      <c r="Q135" s="116" t="str">
        <f ca="1">IF(P135="","", INDIRECT("base!"&amp;ADDRESS(MATCH(CONCATENATE(N135,"|",P135),base!$G$2:'base'!$G$1817,0)+1,6,4)))</f>
        <v/>
      </c>
      <c r="R135" s="41"/>
    </row>
    <row r="136" spans="1:18" ht="45" x14ac:dyDescent="0.25">
      <c r="A136" s="47"/>
      <c r="B136" s="115">
        <f>IF(AND(G136&lt;&gt;"",H136&gt;0,I136&lt;&gt;"",J136&lt;&gt;0,K136&lt;&gt;0),COUNT($B$11:B135)+1,"")</f>
        <v>110</v>
      </c>
      <c r="C136" s="34" t="s">
        <v>4388</v>
      </c>
      <c r="D136" s="89" t="s">
        <v>3776</v>
      </c>
      <c r="E136" s="47">
        <v>89359</v>
      </c>
      <c r="F136" s="66">
        <v>45992</v>
      </c>
      <c r="G136" s="41" t="s">
        <v>4164</v>
      </c>
      <c r="H136" s="112">
        <v>1</v>
      </c>
      <c r="I136" s="47" t="s">
        <v>3701</v>
      </c>
      <c r="J136" s="112">
        <v>11.47</v>
      </c>
      <c r="K136" s="104">
        <f t="shared" si="2"/>
        <v>11.47</v>
      </c>
      <c r="L136" s="96">
        <v>0.21149999999999999</v>
      </c>
      <c r="M136" s="96">
        <v>1.1194999999999999</v>
      </c>
      <c r="N136" s="34"/>
      <c r="O136" s="116" t="str">
        <f ca="1">IF(N136="","", INDIRECT("base!"&amp;ADDRESS(MATCH(N136,base!$C$2:'base'!$C$133,0)+1,4,4)))</f>
        <v/>
      </c>
      <c r="P136" s="41"/>
      <c r="Q136" s="116" t="str">
        <f ca="1">IF(P136="","", INDIRECT("base!"&amp;ADDRESS(MATCH(CONCATENATE(N136,"|",P136),base!$G$2:'base'!$G$1817,0)+1,6,4)))</f>
        <v/>
      </c>
      <c r="R136" s="41"/>
    </row>
    <row r="137" spans="1:18" ht="45" x14ac:dyDescent="0.25">
      <c r="A137" s="47"/>
      <c r="B137" s="115">
        <f>IF(AND(G137&lt;&gt;"",H137&gt;0,I137&lt;&gt;"",J137&lt;&gt;0,K137&lt;&gt;0),COUNT($B$11:B136)+1,"")</f>
        <v>111</v>
      </c>
      <c r="C137" s="34" t="s">
        <v>4389</v>
      </c>
      <c r="D137" s="89" t="s">
        <v>3800</v>
      </c>
      <c r="E137" s="47" t="s">
        <v>4311</v>
      </c>
      <c r="F137" s="66">
        <v>45992</v>
      </c>
      <c r="G137" s="41" t="s">
        <v>4165</v>
      </c>
      <c r="H137" s="112">
        <v>10</v>
      </c>
      <c r="I137" s="47" t="s">
        <v>3701</v>
      </c>
      <c r="J137" s="112">
        <v>141.04</v>
      </c>
      <c r="K137" s="104">
        <f t="shared" si="2"/>
        <v>1410.4</v>
      </c>
      <c r="L137" s="96">
        <v>0.21149999999999999</v>
      </c>
      <c r="M137" s="96">
        <v>1.1194999999999999</v>
      </c>
      <c r="N137" s="34"/>
      <c r="O137" s="116" t="str">
        <f ca="1">IF(N137="","", INDIRECT("base!"&amp;ADDRESS(MATCH(N137,base!$C$2:'base'!$C$133,0)+1,4,4)))</f>
        <v/>
      </c>
      <c r="P137" s="41"/>
      <c r="Q137" s="116" t="str">
        <f ca="1">IF(P137="","", INDIRECT("base!"&amp;ADDRESS(MATCH(CONCATENATE(N137,"|",P137),base!$G$2:'base'!$G$1817,0)+1,6,4)))</f>
        <v/>
      </c>
      <c r="R137" s="41"/>
    </row>
    <row r="138" spans="1:18" ht="45" x14ac:dyDescent="0.25">
      <c r="A138" s="47"/>
      <c r="B138" s="115">
        <f>IF(AND(G138&lt;&gt;"",H138&gt;0,I138&lt;&gt;"",J138&lt;&gt;0,K138&lt;&gt;0),COUNT($B$11:B137)+1,"")</f>
        <v>112</v>
      </c>
      <c r="C138" s="34" t="s">
        <v>4390</v>
      </c>
      <c r="D138" s="89" t="s">
        <v>3800</v>
      </c>
      <c r="E138" s="47" t="s">
        <v>4312</v>
      </c>
      <c r="F138" s="66">
        <v>45992</v>
      </c>
      <c r="G138" s="41" t="s">
        <v>4166</v>
      </c>
      <c r="H138" s="112">
        <v>3</v>
      </c>
      <c r="I138" s="47" t="s">
        <v>3701</v>
      </c>
      <c r="J138" s="112">
        <v>133.52000000000001</v>
      </c>
      <c r="K138" s="104">
        <f t="shared" si="2"/>
        <v>400.56</v>
      </c>
      <c r="L138" s="96">
        <v>0.21149999999999999</v>
      </c>
      <c r="M138" s="96">
        <v>1.1194999999999999</v>
      </c>
      <c r="N138" s="34"/>
      <c r="O138" s="116" t="str">
        <f ca="1">IF(N138="","", INDIRECT("base!"&amp;ADDRESS(MATCH(N138,base!$C$2:'base'!$C$133,0)+1,4,4)))</f>
        <v/>
      </c>
      <c r="P138" s="41"/>
      <c r="Q138" s="116" t="str">
        <f ca="1">IF(P138="","", INDIRECT("base!"&amp;ADDRESS(MATCH(CONCATENATE(N138,"|",P138),base!$G$2:'base'!$G$1817,0)+1,6,4)))</f>
        <v/>
      </c>
      <c r="R138" s="41"/>
    </row>
    <row r="139" spans="1:18" ht="45" x14ac:dyDescent="0.25">
      <c r="A139" s="47"/>
      <c r="B139" s="115">
        <f>IF(AND(G139&lt;&gt;"",H139&gt;0,I139&lt;&gt;"",J139&lt;&gt;0,K139&lt;&gt;0),COUNT($B$11:B138)+1,"")</f>
        <v>113</v>
      </c>
      <c r="C139" s="34" t="s">
        <v>4391</v>
      </c>
      <c r="D139" s="89" t="s">
        <v>3776</v>
      </c>
      <c r="E139" s="47">
        <v>89409</v>
      </c>
      <c r="F139" s="66">
        <v>45992</v>
      </c>
      <c r="G139" s="41" t="s">
        <v>4167</v>
      </c>
      <c r="H139" s="112">
        <v>3</v>
      </c>
      <c r="I139" s="47" t="s">
        <v>3701</v>
      </c>
      <c r="J139" s="112">
        <v>12.82</v>
      </c>
      <c r="K139" s="104">
        <f t="shared" si="2"/>
        <v>38.46</v>
      </c>
      <c r="L139" s="96">
        <v>0.21149999999999999</v>
      </c>
      <c r="M139" s="96">
        <v>1.1194999999999999</v>
      </c>
      <c r="N139" s="34"/>
      <c r="O139" s="116" t="str">
        <f ca="1">IF(N139="","", INDIRECT("base!"&amp;ADDRESS(MATCH(N139,base!$C$2:'base'!$C$133,0)+1,4,4)))</f>
        <v/>
      </c>
      <c r="P139" s="41"/>
      <c r="Q139" s="116" t="str">
        <f ca="1">IF(P139="","", INDIRECT("base!"&amp;ADDRESS(MATCH(CONCATENATE(N139,"|",P139),base!$G$2:'base'!$G$1817,0)+1,6,4)))</f>
        <v/>
      </c>
      <c r="R139" s="41"/>
    </row>
    <row r="140" spans="1:18" ht="45" x14ac:dyDescent="0.25">
      <c r="A140" s="47"/>
      <c r="B140" s="115">
        <f>IF(AND(G140&lt;&gt;"",H140&gt;0,I140&lt;&gt;"",J140&lt;&gt;0,K140&lt;&gt;0),COUNT($B$11:B139)+1,"")</f>
        <v>114</v>
      </c>
      <c r="C140" s="34" t="s">
        <v>4392</v>
      </c>
      <c r="D140" s="89" t="s">
        <v>3776</v>
      </c>
      <c r="E140" s="47">
        <v>89408</v>
      </c>
      <c r="F140" s="66">
        <v>45992</v>
      </c>
      <c r="G140" s="41" t="s">
        <v>4168</v>
      </c>
      <c r="H140" s="112">
        <v>7</v>
      </c>
      <c r="I140" s="47" t="s">
        <v>3701</v>
      </c>
      <c r="J140" s="112">
        <v>11.65</v>
      </c>
      <c r="K140" s="104">
        <f t="shared" si="2"/>
        <v>81.55</v>
      </c>
      <c r="L140" s="96">
        <v>0.21149999999999999</v>
      </c>
      <c r="M140" s="96">
        <v>1.1194999999999999</v>
      </c>
      <c r="N140" s="34"/>
      <c r="O140" s="116" t="str">
        <f ca="1">IF(N140="","", INDIRECT("base!"&amp;ADDRESS(MATCH(N140,base!$C$2:'base'!$C$133,0)+1,4,4)))</f>
        <v/>
      </c>
      <c r="P140" s="41"/>
      <c r="Q140" s="116" t="str">
        <f ca="1">IF(P140="","", INDIRECT("base!"&amp;ADDRESS(MATCH(CONCATENATE(N140,"|",P140),base!$G$2:'base'!$G$1817,0)+1,6,4)))</f>
        <v/>
      </c>
      <c r="R140" s="41"/>
    </row>
    <row r="141" spans="1:18" ht="45" x14ac:dyDescent="0.25">
      <c r="A141" s="47"/>
      <c r="B141" s="115">
        <f>IF(AND(G141&lt;&gt;"",H141&gt;0,I141&lt;&gt;"",J141&lt;&gt;0,K141&lt;&gt;0),COUNT($B$11:B140)+1,"")</f>
        <v>115</v>
      </c>
      <c r="C141" s="34" t="s">
        <v>4393</v>
      </c>
      <c r="D141" s="89" t="s">
        <v>3776</v>
      </c>
      <c r="E141" s="47">
        <v>89395</v>
      </c>
      <c r="F141" s="66">
        <v>45992</v>
      </c>
      <c r="G141" s="41" t="s">
        <v>4169</v>
      </c>
      <c r="H141" s="112">
        <v>15</v>
      </c>
      <c r="I141" s="47" t="s">
        <v>3701</v>
      </c>
      <c r="J141" s="112">
        <v>17.59</v>
      </c>
      <c r="K141" s="104">
        <f t="shared" si="2"/>
        <v>263.85000000000002</v>
      </c>
      <c r="L141" s="96">
        <v>0.21149999999999999</v>
      </c>
      <c r="M141" s="96">
        <v>1.1194999999999999</v>
      </c>
      <c r="N141" s="34"/>
      <c r="O141" s="116" t="str">
        <f ca="1">IF(N141="","", INDIRECT("base!"&amp;ADDRESS(MATCH(N141,base!$C$2:'base'!$C$133,0)+1,4,4)))</f>
        <v/>
      </c>
      <c r="P141" s="41"/>
      <c r="Q141" s="116" t="str">
        <f ca="1">IF(P141="","", INDIRECT("base!"&amp;ADDRESS(MATCH(CONCATENATE(N141,"|",P141),base!$G$2:'base'!$G$1817,0)+1,6,4)))</f>
        <v/>
      </c>
      <c r="R141" s="41"/>
    </row>
    <row r="142" spans="1:18" ht="45" x14ac:dyDescent="0.25">
      <c r="A142" s="47"/>
      <c r="B142" s="115">
        <f>IF(AND(G142&lt;&gt;"",H142&gt;0,I142&lt;&gt;"",J142&lt;&gt;0,K142&lt;&gt;0),COUNT($B$11:B141)+1,"")</f>
        <v>116</v>
      </c>
      <c r="C142" s="34" t="s">
        <v>4394</v>
      </c>
      <c r="D142" s="89" t="s">
        <v>3776</v>
      </c>
      <c r="E142" s="47">
        <v>103952</v>
      </c>
      <c r="F142" s="66">
        <v>45992</v>
      </c>
      <c r="G142" s="41" t="s">
        <v>4170</v>
      </c>
      <c r="H142" s="112">
        <v>5</v>
      </c>
      <c r="I142" s="47" t="s">
        <v>3701</v>
      </c>
      <c r="J142" s="112">
        <v>7.84</v>
      </c>
      <c r="K142" s="104">
        <f t="shared" si="2"/>
        <v>39.200000000000003</v>
      </c>
      <c r="L142" s="96">
        <v>0.21149999999999999</v>
      </c>
      <c r="M142" s="96">
        <v>1.1194999999999999</v>
      </c>
      <c r="N142" s="34"/>
      <c r="O142" s="116" t="str">
        <f ca="1">IF(N142="","", INDIRECT("base!"&amp;ADDRESS(MATCH(N142,base!$C$2:'base'!$C$133,0)+1,4,4)))</f>
        <v/>
      </c>
      <c r="P142" s="41"/>
      <c r="Q142" s="116" t="str">
        <f ca="1">IF(P142="","", INDIRECT("base!"&amp;ADDRESS(MATCH(CONCATENATE(N142,"|",P142),base!$G$2:'base'!$G$1817,0)+1,6,4)))</f>
        <v/>
      </c>
      <c r="R142" s="41"/>
    </row>
    <row r="143" spans="1:18" ht="45" x14ac:dyDescent="0.25">
      <c r="A143" s="47"/>
      <c r="B143" s="115">
        <f>IF(AND(G143&lt;&gt;"",H143&gt;0,I143&lt;&gt;"",J143&lt;&gt;0,K143&lt;&gt;0),COUNT($B$11:B142)+1,"")</f>
        <v>117</v>
      </c>
      <c r="C143" s="34" t="s">
        <v>4395</v>
      </c>
      <c r="D143" s="89" t="s">
        <v>3800</v>
      </c>
      <c r="E143" s="47" t="s">
        <v>4313</v>
      </c>
      <c r="F143" s="66">
        <v>45992</v>
      </c>
      <c r="G143" s="41" t="s">
        <v>4171</v>
      </c>
      <c r="H143" s="112">
        <v>2</v>
      </c>
      <c r="I143" s="47" t="s">
        <v>3701</v>
      </c>
      <c r="J143" s="112">
        <v>170.72</v>
      </c>
      <c r="K143" s="104">
        <f t="shared" si="2"/>
        <v>341.44</v>
      </c>
      <c r="L143" s="96">
        <v>0.21149999999999999</v>
      </c>
      <c r="M143" s="96">
        <v>1.1194999999999999</v>
      </c>
      <c r="N143" s="34"/>
      <c r="O143" s="116" t="str">
        <f ca="1">IF(N143="","", INDIRECT("base!"&amp;ADDRESS(MATCH(N143,base!$C$2:'base'!$C$133,0)+1,4,4)))</f>
        <v/>
      </c>
      <c r="P143" s="41"/>
      <c r="Q143" s="116" t="str">
        <f ca="1">IF(P143="","", INDIRECT("base!"&amp;ADDRESS(MATCH(CONCATENATE(N143,"|",P143),base!$G$2:'base'!$G$1817,0)+1,6,4)))</f>
        <v/>
      </c>
      <c r="R143" s="41"/>
    </row>
    <row r="144" spans="1:18" ht="30" x14ac:dyDescent="0.25">
      <c r="A144" s="47"/>
      <c r="B144" s="115">
        <f>IF(AND(G144&lt;&gt;"",H144&gt;0,I144&lt;&gt;"",J144&lt;&gt;0,K144&lt;&gt;0),COUNT($B$11:B143)+1,"")</f>
        <v>118</v>
      </c>
      <c r="C144" s="34" t="s">
        <v>4396</v>
      </c>
      <c r="D144" s="89" t="s">
        <v>3800</v>
      </c>
      <c r="E144" s="47" t="s">
        <v>4314</v>
      </c>
      <c r="F144" s="66">
        <v>45992</v>
      </c>
      <c r="G144" s="41" t="s">
        <v>4172</v>
      </c>
      <c r="H144" s="112">
        <v>4</v>
      </c>
      <c r="I144" s="47" t="s">
        <v>3701</v>
      </c>
      <c r="J144" s="112">
        <v>14.26</v>
      </c>
      <c r="K144" s="104">
        <f t="shared" si="2"/>
        <v>57.04</v>
      </c>
      <c r="L144" s="96">
        <v>0.21149999999999999</v>
      </c>
      <c r="M144" s="96">
        <v>1.1194999999999999</v>
      </c>
      <c r="N144" s="34"/>
      <c r="O144" s="116" t="str">
        <f ca="1">IF(N144="","", INDIRECT("base!"&amp;ADDRESS(MATCH(N144,base!$C$2:'base'!$C$133,0)+1,4,4)))</f>
        <v/>
      </c>
      <c r="P144" s="41"/>
      <c r="Q144" s="116" t="str">
        <f ca="1">IF(P144="","", INDIRECT("base!"&amp;ADDRESS(MATCH(CONCATENATE(N144,"|",P144),base!$G$2:'base'!$G$1817,0)+1,6,4)))</f>
        <v/>
      </c>
      <c r="R144" s="41"/>
    </row>
    <row r="145" spans="1:18" ht="30" x14ac:dyDescent="0.25">
      <c r="A145" s="47"/>
      <c r="B145" s="115">
        <f>IF(AND(G145&lt;&gt;"",H145&gt;0,I145&lt;&gt;"",J145&lt;&gt;0,K145&lt;&gt;0),COUNT($B$11:B144)+1,"")</f>
        <v>119</v>
      </c>
      <c r="C145" s="34" t="s">
        <v>4397</v>
      </c>
      <c r="D145" s="89" t="s">
        <v>3776</v>
      </c>
      <c r="E145" s="47">
        <v>94490</v>
      </c>
      <c r="F145" s="66">
        <v>45992</v>
      </c>
      <c r="G145" s="41" t="s">
        <v>4173</v>
      </c>
      <c r="H145" s="112">
        <v>2</v>
      </c>
      <c r="I145" s="47" t="s">
        <v>3701</v>
      </c>
      <c r="J145" s="112">
        <v>89.74</v>
      </c>
      <c r="K145" s="104">
        <f t="shared" si="2"/>
        <v>179.48</v>
      </c>
      <c r="L145" s="96">
        <v>0.21149999999999999</v>
      </c>
      <c r="M145" s="96">
        <v>1.1194999999999999</v>
      </c>
      <c r="N145" s="34"/>
      <c r="O145" s="116" t="str">
        <f ca="1">IF(N145="","", INDIRECT("base!"&amp;ADDRESS(MATCH(N145,base!$C$2:'base'!$C$133,0)+1,4,4)))</f>
        <v/>
      </c>
      <c r="P145" s="41"/>
      <c r="Q145" s="116" t="str">
        <f ca="1">IF(P145="","", INDIRECT("base!"&amp;ADDRESS(MATCH(CONCATENATE(N145,"|",P145),base!$G$2:'base'!$G$1817,0)+1,6,4)))</f>
        <v/>
      </c>
      <c r="R145" s="41"/>
    </row>
    <row r="146" spans="1:18" ht="30" x14ac:dyDescent="0.25">
      <c r="A146" s="47"/>
      <c r="B146" s="115">
        <f>IF(AND(G146&lt;&gt;"",H146&gt;0,I146&lt;&gt;"",J146&lt;&gt;0,K146&lt;&gt;0),COUNT($B$11:B145)+1,"")</f>
        <v>120</v>
      </c>
      <c r="C146" s="34" t="s">
        <v>4398</v>
      </c>
      <c r="D146" s="89" t="s">
        <v>3776</v>
      </c>
      <c r="E146" s="47">
        <v>103047</v>
      </c>
      <c r="F146" s="66">
        <v>45992</v>
      </c>
      <c r="G146" s="41" t="s">
        <v>4174</v>
      </c>
      <c r="H146" s="112">
        <v>2</v>
      </c>
      <c r="I146" s="47" t="s">
        <v>3701</v>
      </c>
      <c r="J146" s="112">
        <v>47.53</v>
      </c>
      <c r="K146" s="104">
        <f t="shared" si="2"/>
        <v>95.06</v>
      </c>
      <c r="L146" s="96">
        <v>0.21149999999999999</v>
      </c>
      <c r="M146" s="96">
        <v>1.1194999999999999</v>
      </c>
      <c r="N146" s="34"/>
      <c r="O146" s="116" t="str">
        <f ca="1">IF(N146="","", INDIRECT("base!"&amp;ADDRESS(MATCH(N146,base!$C$2:'base'!$C$133,0)+1,4,4)))</f>
        <v/>
      </c>
      <c r="P146" s="41"/>
      <c r="Q146" s="116" t="str">
        <f ca="1">IF(P146="","", INDIRECT("base!"&amp;ADDRESS(MATCH(CONCATENATE(N146,"|",P146),base!$G$2:'base'!$G$1817,0)+1,6,4)))</f>
        <v/>
      </c>
      <c r="R146" s="41"/>
    </row>
    <row r="147" spans="1:18" ht="60" x14ac:dyDescent="0.25">
      <c r="A147" s="47"/>
      <c r="B147" s="115">
        <f>IF(AND(G147&lt;&gt;"",H147&gt;0,I147&lt;&gt;"",J147&lt;&gt;0,K147&lt;&gt;0),COUNT($B$11:B146)+1,"")</f>
        <v>121</v>
      </c>
      <c r="C147" s="34" t="s">
        <v>4399</v>
      </c>
      <c r="D147" s="89" t="s">
        <v>3776</v>
      </c>
      <c r="E147" s="47">
        <v>89724</v>
      </c>
      <c r="F147" s="66">
        <v>45992</v>
      </c>
      <c r="G147" s="41" t="s">
        <v>4175</v>
      </c>
      <c r="H147" s="112">
        <v>23</v>
      </c>
      <c r="I147" s="47" t="s">
        <v>3701</v>
      </c>
      <c r="J147" s="112">
        <v>13.93</v>
      </c>
      <c r="K147" s="104">
        <f t="shared" si="2"/>
        <v>320.39</v>
      </c>
      <c r="L147" s="96">
        <v>0.21149999999999999</v>
      </c>
      <c r="M147" s="96">
        <v>1.1194999999999999</v>
      </c>
      <c r="N147" s="34"/>
      <c r="O147" s="116" t="str">
        <f ca="1">IF(N147="","", INDIRECT("base!"&amp;ADDRESS(MATCH(N147,base!$C$2:'base'!$C$133,0)+1,4,4)))</f>
        <v/>
      </c>
      <c r="P147" s="41"/>
      <c r="Q147" s="116" t="str">
        <f ca="1">IF(P147="","", INDIRECT("base!"&amp;ADDRESS(MATCH(CONCATENATE(N147,"|",P147),base!$G$2:'base'!$G$1817,0)+1,6,4)))</f>
        <v/>
      </c>
      <c r="R147" s="41"/>
    </row>
    <row r="148" spans="1:18" ht="60" x14ac:dyDescent="0.25">
      <c r="A148" s="47"/>
      <c r="B148" s="115">
        <f>IF(AND(G148&lt;&gt;"",H148&gt;0,I148&lt;&gt;"",J148&lt;&gt;0,K148&lt;&gt;0),COUNT($B$11:B147)+1,"")</f>
        <v>122</v>
      </c>
      <c r="C148" s="34" t="s">
        <v>4400</v>
      </c>
      <c r="D148" s="89" t="s">
        <v>3776</v>
      </c>
      <c r="E148" s="47">
        <v>89731</v>
      </c>
      <c r="F148" s="66">
        <v>45992</v>
      </c>
      <c r="G148" s="41" t="s">
        <v>4176</v>
      </c>
      <c r="H148" s="112">
        <v>47</v>
      </c>
      <c r="I148" s="47" t="s">
        <v>3701</v>
      </c>
      <c r="J148" s="112">
        <v>19.47</v>
      </c>
      <c r="K148" s="104">
        <f t="shared" si="2"/>
        <v>915.09</v>
      </c>
      <c r="L148" s="96">
        <v>0.21149999999999999</v>
      </c>
      <c r="M148" s="96">
        <v>1.1194999999999999</v>
      </c>
      <c r="N148" s="34"/>
      <c r="O148" s="116" t="str">
        <f ca="1">IF(N148="","", INDIRECT("base!"&amp;ADDRESS(MATCH(N148,base!$C$2:'base'!$C$133,0)+1,4,4)))</f>
        <v/>
      </c>
      <c r="P148" s="41"/>
      <c r="Q148" s="116" t="str">
        <f ca="1">IF(P148="","", INDIRECT("base!"&amp;ADDRESS(MATCH(CONCATENATE(N148,"|",P148),base!$G$2:'base'!$G$1817,0)+1,6,4)))</f>
        <v/>
      </c>
      <c r="R148" s="41"/>
    </row>
    <row r="149" spans="1:18" ht="60" x14ac:dyDescent="0.25">
      <c r="A149" s="47"/>
      <c r="B149" s="115">
        <f>IF(AND(G149&lt;&gt;"",H149&gt;0,I149&lt;&gt;"",J149&lt;&gt;0,K149&lt;&gt;0),COUNT($B$11:B148)+1,"")</f>
        <v>123</v>
      </c>
      <c r="C149" s="34" t="s">
        <v>4401</v>
      </c>
      <c r="D149" s="89" t="s">
        <v>3776</v>
      </c>
      <c r="E149" s="47">
        <v>89732</v>
      </c>
      <c r="F149" s="66">
        <v>45992</v>
      </c>
      <c r="G149" s="41" t="s">
        <v>4177</v>
      </c>
      <c r="H149" s="112">
        <v>3</v>
      </c>
      <c r="I149" s="47" t="s">
        <v>3701</v>
      </c>
      <c r="J149" s="112">
        <v>20.47</v>
      </c>
      <c r="K149" s="104">
        <f t="shared" si="2"/>
        <v>61.41</v>
      </c>
      <c r="L149" s="96">
        <v>0.21149999999999999</v>
      </c>
      <c r="M149" s="96">
        <v>1.1194999999999999</v>
      </c>
      <c r="N149" s="34"/>
      <c r="O149" s="116" t="str">
        <f ca="1">IF(N149="","", INDIRECT("base!"&amp;ADDRESS(MATCH(N149,base!$C$2:'base'!$C$133,0)+1,4,4)))</f>
        <v/>
      </c>
      <c r="P149" s="41"/>
      <c r="Q149" s="116" t="str">
        <f ca="1">IF(P149="","", INDIRECT("base!"&amp;ADDRESS(MATCH(CONCATENATE(N149,"|",P149),base!$G$2:'base'!$G$1817,0)+1,6,4)))</f>
        <v/>
      </c>
      <c r="R149" s="41"/>
    </row>
    <row r="150" spans="1:18" ht="60" x14ac:dyDescent="0.25">
      <c r="A150" s="47"/>
      <c r="B150" s="115">
        <f>IF(AND(G150&lt;&gt;"",H150&gt;0,I150&lt;&gt;"",J150&lt;&gt;0,K150&lt;&gt;0),COUNT($B$11:B149)+1,"")</f>
        <v>124</v>
      </c>
      <c r="C150" s="34" t="s">
        <v>4402</v>
      </c>
      <c r="D150" s="89" t="s">
        <v>3776</v>
      </c>
      <c r="E150" s="47">
        <v>89744</v>
      </c>
      <c r="F150" s="66">
        <v>45992</v>
      </c>
      <c r="G150" s="41" t="s">
        <v>4178</v>
      </c>
      <c r="H150" s="112">
        <v>10</v>
      </c>
      <c r="I150" s="47" t="s">
        <v>3701</v>
      </c>
      <c r="J150" s="112">
        <v>36.25</v>
      </c>
      <c r="K150" s="104">
        <f t="shared" si="2"/>
        <v>362.5</v>
      </c>
      <c r="L150" s="96">
        <v>0.21149999999999999</v>
      </c>
      <c r="M150" s="96">
        <v>1.1194999999999999</v>
      </c>
      <c r="N150" s="34"/>
      <c r="O150" s="116" t="str">
        <f ca="1">IF(N150="","", INDIRECT("base!"&amp;ADDRESS(MATCH(N150,base!$C$2:'base'!$C$133,0)+1,4,4)))</f>
        <v/>
      </c>
      <c r="P150" s="41"/>
      <c r="Q150" s="116" t="str">
        <f ca="1">IF(P150="","", INDIRECT("base!"&amp;ADDRESS(MATCH(CONCATENATE(N150,"|",P150),base!$G$2:'base'!$G$1817,0)+1,6,4)))</f>
        <v/>
      </c>
      <c r="R150" s="41"/>
    </row>
    <row r="151" spans="1:18" ht="60" x14ac:dyDescent="0.25">
      <c r="A151" s="47"/>
      <c r="B151" s="115">
        <f>IF(AND(G151&lt;&gt;"",H151&gt;0,I151&lt;&gt;"",J151&lt;&gt;0,K151&lt;&gt;0),COUNT($B$11:B150)+1,"")</f>
        <v>125</v>
      </c>
      <c r="C151" s="34" t="s">
        <v>4403</v>
      </c>
      <c r="D151" s="89" t="s">
        <v>3776</v>
      </c>
      <c r="E151" s="47">
        <v>89746</v>
      </c>
      <c r="F151" s="66">
        <v>45992</v>
      </c>
      <c r="G151" s="41" t="s">
        <v>4179</v>
      </c>
      <c r="H151" s="112">
        <v>10</v>
      </c>
      <c r="I151" s="47" t="s">
        <v>3701</v>
      </c>
      <c r="J151" s="112">
        <v>37.4</v>
      </c>
      <c r="K151" s="104">
        <f t="shared" si="2"/>
        <v>374</v>
      </c>
      <c r="L151" s="96">
        <v>0.21149999999999999</v>
      </c>
      <c r="M151" s="96">
        <v>1.1194999999999999</v>
      </c>
      <c r="N151" s="34"/>
      <c r="O151" s="116" t="str">
        <f ca="1">IF(N151="","", INDIRECT("base!"&amp;ADDRESS(MATCH(N151,base!$C$2:'base'!$C$133,0)+1,4,4)))</f>
        <v/>
      </c>
      <c r="P151" s="41"/>
      <c r="Q151" s="116" t="str">
        <f ca="1">IF(P151="","", INDIRECT("base!"&amp;ADDRESS(MATCH(CONCATENATE(N151,"|",P151),base!$G$2:'base'!$G$1817,0)+1,6,4)))</f>
        <v/>
      </c>
      <c r="R151" s="41"/>
    </row>
    <row r="152" spans="1:18" ht="60" x14ac:dyDescent="0.25">
      <c r="A152" s="47"/>
      <c r="B152" s="115">
        <f>IF(AND(G152&lt;&gt;"",H152&gt;0,I152&lt;&gt;"",J152&lt;&gt;0,K152&lt;&gt;0),COUNT($B$11:B151)+1,"")</f>
        <v>126</v>
      </c>
      <c r="C152" s="34" t="s">
        <v>4404</v>
      </c>
      <c r="D152" s="89" t="s">
        <v>3776</v>
      </c>
      <c r="E152" s="47">
        <v>89726</v>
      </c>
      <c r="F152" s="66">
        <v>45992</v>
      </c>
      <c r="G152" s="41" t="s">
        <v>4180</v>
      </c>
      <c r="H152" s="112">
        <v>4</v>
      </c>
      <c r="I152" s="47" t="s">
        <v>3701</v>
      </c>
      <c r="J152" s="112">
        <v>14.25</v>
      </c>
      <c r="K152" s="104">
        <f t="shared" si="2"/>
        <v>57</v>
      </c>
      <c r="L152" s="96">
        <v>0.21149999999999999</v>
      </c>
      <c r="M152" s="96">
        <v>1.1194999999999999</v>
      </c>
      <c r="N152" s="34"/>
      <c r="O152" s="116" t="str">
        <f ca="1">IF(N152="","", INDIRECT("base!"&amp;ADDRESS(MATCH(N152,base!$C$2:'base'!$C$133,0)+1,4,4)))</f>
        <v/>
      </c>
      <c r="P152" s="41"/>
      <c r="Q152" s="116" t="str">
        <f ca="1">IF(P152="","", INDIRECT("base!"&amp;ADDRESS(MATCH(CONCATENATE(N152,"|",P152),base!$G$2:'base'!$G$1817,0)+1,6,4)))</f>
        <v/>
      </c>
      <c r="R152" s="41"/>
    </row>
    <row r="153" spans="1:18" ht="60" x14ac:dyDescent="0.25">
      <c r="A153" s="47"/>
      <c r="B153" s="115">
        <f>IF(AND(G153&lt;&gt;"",H153&gt;0,I153&lt;&gt;"",J153&lt;&gt;0,K153&lt;&gt;0),COUNT($B$11:B152)+1,"")</f>
        <v>127</v>
      </c>
      <c r="C153" s="34" t="s">
        <v>4405</v>
      </c>
      <c r="D153" s="89" t="s">
        <v>3776</v>
      </c>
      <c r="E153" s="47">
        <v>89737</v>
      </c>
      <c r="F153" s="66">
        <v>45992</v>
      </c>
      <c r="G153" s="41" t="s">
        <v>4181</v>
      </c>
      <c r="H153" s="112">
        <v>5</v>
      </c>
      <c r="I153" s="47" t="s">
        <v>3701</v>
      </c>
      <c r="J153" s="112">
        <v>29.65</v>
      </c>
      <c r="K153" s="104">
        <f t="shared" si="2"/>
        <v>148.25</v>
      </c>
      <c r="L153" s="96">
        <v>0.21149999999999999</v>
      </c>
      <c r="M153" s="96">
        <v>1.1194999999999999</v>
      </c>
      <c r="N153" s="34"/>
      <c r="O153" s="116" t="str">
        <f ca="1">IF(N153="","", INDIRECT("base!"&amp;ADDRESS(MATCH(N153,base!$C$2:'base'!$C$133,0)+1,4,4)))</f>
        <v/>
      </c>
      <c r="P153" s="41"/>
      <c r="Q153" s="116" t="str">
        <f ca="1">IF(P153="","", INDIRECT("base!"&amp;ADDRESS(MATCH(CONCATENATE(N153,"|",P153),base!$G$2:'base'!$G$1817,0)+1,6,4)))</f>
        <v/>
      </c>
      <c r="R153" s="41"/>
    </row>
    <row r="154" spans="1:18" ht="60" x14ac:dyDescent="0.25">
      <c r="A154" s="47"/>
      <c r="B154" s="115">
        <f>IF(AND(G154&lt;&gt;"",H154&gt;0,I154&lt;&gt;"",J154&lt;&gt;0,K154&lt;&gt;0),COUNT($B$11:B153)+1,"")</f>
        <v>128</v>
      </c>
      <c r="C154" s="34" t="s">
        <v>4406</v>
      </c>
      <c r="D154" s="89" t="s">
        <v>3776</v>
      </c>
      <c r="E154" s="47">
        <v>104343</v>
      </c>
      <c r="F154" s="66">
        <v>45992</v>
      </c>
      <c r="G154" s="41" t="s">
        <v>4182</v>
      </c>
      <c r="H154" s="112">
        <v>9</v>
      </c>
      <c r="I154" s="47" t="s">
        <v>3701</v>
      </c>
      <c r="J154" s="112">
        <v>44.81</v>
      </c>
      <c r="K154" s="104">
        <f t="shared" si="2"/>
        <v>403.29</v>
      </c>
      <c r="L154" s="96">
        <v>0.21149999999999999</v>
      </c>
      <c r="M154" s="96">
        <v>1.1194999999999999</v>
      </c>
      <c r="N154" s="34"/>
      <c r="O154" s="116" t="str">
        <f ca="1">IF(N154="","", INDIRECT("base!"&amp;ADDRESS(MATCH(N154,base!$C$2:'base'!$C$133,0)+1,4,4)))</f>
        <v/>
      </c>
      <c r="P154" s="41"/>
      <c r="Q154" s="116" t="str">
        <f ca="1">IF(P154="","", INDIRECT("base!"&amp;ADDRESS(MATCH(CONCATENATE(N154,"|",P154),base!$G$2:'base'!$G$1817,0)+1,6,4)))</f>
        <v/>
      </c>
      <c r="R154" s="41"/>
    </row>
    <row r="155" spans="1:18" ht="60" x14ac:dyDescent="0.25">
      <c r="A155" s="47"/>
      <c r="B155" s="115">
        <f>IF(AND(G155&lt;&gt;"",H155&gt;0,I155&lt;&gt;"",J155&lt;&gt;0,K155&lt;&gt;0),COUNT($B$11:B154)+1,"")</f>
        <v>129</v>
      </c>
      <c r="C155" s="34" t="s">
        <v>4407</v>
      </c>
      <c r="D155" s="89" t="s">
        <v>3776</v>
      </c>
      <c r="E155" s="47">
        <v>104345</v>
      </c>
      <c r="F155" s="66">
        <v>45992</v>
      </c>
      <c r="G155" s="41" t="s">
        <v>4183</v>
      </c>
      <c r="H155" s="112">
        <v>1</v>
      </c>
      <c r="I155" s="47" t="s">
        <v>3701</v>
      </c>
      <c r="J155" s="112">
        <v>56.86</v>
      </c>
      <c r="K155" s="104">
        <f t="shared" si="2"/>
        <v>56.86</v>
      </c>
      <c r="L155" s="96">
        <v>0.21149999999999999</v>
      </c>
      <c r="M155" s="96">
        <v>1.1194999999999999</v>
      </c>
      <c r="N155" s="34"/>
      <c r="O155" s="116" t="str">
        <f ca="1">IF(N155="","", INDIRECT("base!"&amp;ADDRESS(MATCH(N155,base!$C$2:'base'!$C$133,0)+1,4,4)))</f>
        <v/>
      </c>
      <c r="P155" s="41"/>
      <c r="Q155" s="116" t="str">
        <f ca="1">IF(P155="","", INDIRECT("base!"&amp;ADDRESS(MATCH(CONCATENATE(N155,"|",P155),base!$G$2:'base'!$G$1817,0)+1,6,4)))</f>
        <v/>
      </c>
      <c r="R155" s="41"/>
    </row>
    <row r="156" spans="1:18" ht="60" x14ac:dyDescent="0.25">
      <c r="A156" s="47"/>
      <c r="B156" s="115">
        <f>IF(AND(G156&lt;&gt;"",H156&gt;0,I156&lt;&gt;"",J156&lt;&gt;0,K156&lt;&gt;0),COUNT($B$11:B155)+1,"")</f>
        <v>130</v>
      </c>
      <c r="C156" s="34" t="s">
        <v>4408</v>
      </c>
      <c r="D156" s="89" t="s">
        <v>3776</v>
      </c>
      <c r="E156" s="47">
        <v>104346</v>
      </c>
      <c r="F156" s="66">
        <v>45992</v>
      </c>
      <c r="G156" s="41" t="s">
        <v>4184</v>
      </c>
      <c r="H156" s="112">
        <v>4</v>
      </c>
      <c r="I156" s="47" t="s">
        <v>3701</v>
      </c>
      <c r="J156" s="112">
        <v>59.76</v>
      </c>
      <c r="K156" s="104">
        <f t="shared" si="2"/>
        <v>239.04</v>
      </c>
      <c r="L156" s="96">
        <v>0.21149999999999999</v>
      </c>
      <c r="M156" s="96">
        <v>1.1194999999999999</v>
      </c>
      <c r="N156" s="34"/>
      <c r="O156" s="116" t="str">
        <f ca="1">IF(N156="","", INDIRECT("base!"&amp;ADDRESS(MATCH(N156,base!$C$2:'base'!$C$133,0)+1,4,4)))</f>
        <v/>
      </c>
      <c r="P156" s="41"/>
      <c r="Q156" s="116" t="str">
        <f ca="1">IF(P156="","", INDIRECT("base!"&amp;ADDRESS(MATCH(CONCATENATE(N156,"|",P156),base!$G$2:'base'!$G$1817,0)+1,6,4)))</f>
        <v/>
      </c>
      <c r="R156" s="41"/>
    </row>
    <row r="157" spans="1:18" ht="60" x14ac:dyDescent="0.25">
      <c r="A157" s="47"/>
      <c r="B157" s="115">
        <f>IF(AND(G157&lt;&gt;"",H157&gt;0,I157&lt;&gt;"",J157&lt;&gt;0,K157&lt;&gt;0),COUNT($B$11:B156)+1,"")</f>
        <v>131</v>
      </c>
      <c r="C157" s="34" t="s">
        <v>4409</v>
      </c>
      <c r="D157" s="89" t="s">
        <v>3776</v>
      </c>
      <c r="E157" s="47">
        <v>89785</v>
      </c>
      <c r="F157" s="66">
        <v>45992</v>
      </c>
      <c r="G157" s="41" t="s">
        <v>4185</v>
      </c>
      <c r="H157" s="112">
        <v>3</v>
      </c>
      <c r="I157" s="47" t="s">
        <v>3701</v>
      </c>
      <c r="J157" s="112">
        <v>35</v>
      </c>
      <c r="K157" s="104">
        <f t="shared" si="2"/>
        <v>105</v>
      </c>
      <c r="L157" s="96">
        <v>0.21149999999999999</v>
      </c>
      <c r="M157" s="96">
        <v>1.1194999999999999</v>
      </c>
      <c r="N157" s="34"/>
      <c r="O157" s="116" t="str">
        <f ca="1">IF(N157="","", INDIRECT("base!"&amp;ADDRESS(MATCH(N157,base!$C$2:'base'!$C$133,0)+1,4,4)))</f>
        <v/>
      </c>
      <c r="P157" s="41"/>
      <c r="Q157" s="116" t="str">
        <f ca="1">IF(P157="","", INDIRECT("base!"&amp;ADDRESS(MATCH(CONCATENATE(N157,"|",P157),base!$G$2:'base'!$G$1817,0)+1,6,4)))</f>
        <v/>
      </c>
      <c r="R157" s="41"/>
    </row>
    <row r="158" spans="1:18" ht="75" x14ac:dyDescent="0.25">
      <c r="A158" s="47"/>
      <c r="B158" s="115">
        <f>IF(AND(G158&lt;&gt;"",H158&gt;0,I158&lt;&gt;"",J158&lt;&gt;0,K158&lt;&gt;0),COUNT($B$11:B157)+1,"")</f>
        <v>132</v>
      </c>
      <c r="C158" s="34" t="s">
        <v>4410</v>
      </c>
      <c r="D158" s="89" t="s">
        <v>3776</v>
      </c>
      <c r="E158" s="47">
        <v>104341</v>
      </c>
      <c r="F158" s="66">
        <v>45992</v>
      </c>
      <c r="G158" s="41" t="s">
        <v>4186</v>
      </c>
      <c r="H158" s="112">
        <v>3</v>
      </c>
      <c r="I158" s="47" t="s">
        <v>3701</v>
      </c>
      <c r="J158" s="112">
        <v>14.5</v>
      </c>
      <c r="K158" s="104">
        <f t="shared" si="2"/>
        <v>43.5</v>
      </c>
      <c r="L158" s="96">
        <v>0.21149999999999999</v>
      </c>
      <c r="M158" s="96">
        <v>1.1194999999999999</v>
      </c>
      <c r="N158" s="34"/>
      <c r="O158" s="116" t="str">
        <f ca="1">IF(N158="","", INDIRECT("base!"&amp;ADDRESS(MATCH(N158,base!$C$2:'base'!$C$133,0)+1,4,4)))</f>
        <v/>
      </c>
      <c r="P158" s="41"/>
      <c r="Q158" s="116" t="str">
        <f ca="1">IF(P158="","", INDIRECT("base!"&amp;ADDRESS(MATCH(CONCATENATE(N158,"|",P158),base!$G$2:'base'!$G$1817,0)+1,6,4)))</f>
        <v/>
      </c>
      <c r="R158" s="41"/>
    </row>
    <row r="159" spans="1:18" ht="60" x14ac:dyDescent="0.25">
      <c r="A159" s="47"/>
      <c r="B159" s="115">
        <f>IF(AND(G159&lt;&gt;"",H159&gt;0,I159&lt;&gt;"",J159&lt;&gt;0,K159&lt;&gt;0),COUNT($B$11:B158)+1,"")</f>
        <v>133</v>
      </c>
      <c r="C159" s="34" t="s">
        <v>4411</v>
      </c>
      <c r="D159" s="89" t="s">
        <v>3776</v>
      </c>
      <c r="E159" s="47">
        <v>89797</v>
      </c>
      <c r="F159" s="66">
        <v>45992</v>
      </c>
      <c r="G159" s="41" t="s">
        <v>4187</v>
      </c>
      <c r="H159" s="112">
        <v>8</v>
      </c>
      <c r="I159" s="47" t="s">
        <v>3701</v>
      </c>
      <c r="J159" s="112">
        <v>68.260000000000005</v>
      </c>
      <c r="K159" s="104">
        <f t="shared" si="2"/>
        <v>546.08000000000004</v>
      </c>
      <c r="L159" s="96">
        <v>0.21149999999999999</v>
      </c>
      <c r="M159" s="96">
        <v>1.1194999999999999</v>
      </c>
      <c r="N159" s="34"/>
      <c r="O159" s="116" t="str">
        <f ca="1">IF(N159="","", INDIRECT("base!"&amp;ADDRESS(MATCH(N159,base!$C$2:'base'!$C$133,0)+1,4,4)))</f>
        <v/>
      </c>
      <c r="P159" s="41"/>
      <c r="Q159" s="116" t="str">
        <f ca="1">IF(P159="","", INDIRECT("base!"&amp;ADDRESS(MATCH(CONCATENATE(N159,"|",P159),base!$G$2:'base'!$G$1817,0)+1,6,4)))</f>
        <v/>
      </c>
      <c r="R159" s="41"/>
    </row>
    <row r="160" spans="1:18" ht="60" x14ac:dyDescent="0.25">
      <c r="A160" s="47"/>
      <c r="B160" s="115">
        <f>IF(AND(G160&lt;&gt;"",H160&gt;0,I160&lt;&gt;"",J160&lt;&gt;0,K160&lt;&gt;0),COUNT($B$11:B159)+1,"")</f>
        <v>134</v>
      </c>
      <c r="C160" s="34" t="s">
        <v>4412</v>
      </c>
      <c r="D160" s="89" t="s">
        <v>3776</v>
      </c>
      <c r="E160" s="47">
        <v>89709</v>
      </c>
      <c r="F160" s="66">
        <v>45992</v>
      </c>
      <c r="G160" s="41" t="s">
        <v>4188</v>
      </c>
      <c r="H160" s="112">
        <v>6</v>
      </c>
      <c r="I160" s="47" t="s">
        <v>3701</v>
      </c>
      <c r="J160" s="112">
        <v>29.11</v>
      </c>
      <c r="K160" s="104">
        <f t="shared" si="2"/>
        <v>174.66</v>
      </c>
      <c r="L160" s="96">
        <v>0.21149999999999999</v>
      </c>
      <c r="M160" s="96">
        <v>1.1194999999999999</v>
      </c>
      <c r="N160" s="34"/>
      <c r="O160" s="116" t="str">
        <f ca="1">IF(N160="","", INDIRECT("base!"&amp;ADDRESS(MATCH(N160,base!$C$2:'base'!$C$133,0)+1,4,4)))</f>
        <v/>
      </c>
      <c r="P160" s="41"/>
      <c r="Q160" s="116" t="str">
        <f ca="1">IF(P160="","", INDIRECT("base!"&amp;ADDRESS(MATCH(CONCATENATE(N160,"|",P160),base!$G$2:'base'!$G$1817,0)+1,6,4)))</f>
        <v/>
      </c>
      <c r="R160" s="41"/>
    </row>
    <row r="161" spans="1:18" ht="45" x14ac:dyDescent="0.25">
      <c r="A161" s="47"/>
      <c r="B161" s="115">
        <f>IF(AND(G161&lt;&gt;"",H161&gt;0,I161&lt;&gt;"",J161&lt;&gt;0,K161&lt;&gt;0),COUNT($B$11:B160)+1,"")</f>
        <v>135</v>
      </c>
      <c r="C161" s="34" t="s">
        <v>4413</v>
      </c>
      <c r="D161" s="89" t="s">
        <v>3776</v>
      </c>
      <c r="E161" s="47">
        <v>98110</v>
      </c>
      <c r="F161" s="66">
        <v>45992</v>
      </c>
      <c r="G161" s="41" t="s">
        <v>4189</v>
      </c>
      <c r="H161" s="112">
        <v>3</v>
      </c>
      <c r="I161" s="47" t="s">
        <v>3701</v>
      </c>
      <c r="J161" s="112">
        <v>552.66999999999996</v>
      </c>
      <c r="K161" s="104">
        <f t="shared" si="2"/>
        <v>1658.01</v>
      </c>
      <c r="L161" s="96">
        <v>0.21149999999999999</v>
      </c>
      <c r="M161" s="96">
        <v>1.1194999999999999</v>
      </c>
      <c r="N161" s="34"/>
      <c r="O161" s="116" t="str">
        <f ca="1">IF(N161="","", INDIRECT("base!"&amp;ADDRESS(MATCH(N161,base!$C$2:'base'!$C$133,0)+1,4,4)))</f>
        <v/>
      </c>
      <c r="P161" s="41"/>
      <c r="Q161" s="116" t="str">
        <f ca="1">IF(P161="","", INDIRECT("base!"&amp;ADDRESS(MATCH(CONCATENATE(N161,"|",P161),base!$G$2:'base'!$G$1817,0)+1,6,4)))</f>
        <v/>
      </c>
      <c r="R161" s="41"/>
    </row>
    <row r="162" spans="1:18" ht="60" x14ac:dyDescent="0.25">
      <c r="A162" s="47"/>
      <c r="B162" s="115">
        <f>IF(AND(G162&lt;&gt;"",H162&gt;0,I162&lt;&gt;"",J162&lt;&gt;0,K162&lt;&gt;0),COUNT($B$11:B161)+1,"")</f>
        <v>136</v>
      </c>
      <c r="C162" s="34" t="s">
        <v>4414</v>
      </c>
      <c r="D162" s="89" t="s">
        <v>3776</v>
      </c>
      <c r="E162" s="47">
        <v>97974</v>
      </c>
      <c r="F162" s="66">
        <v>45992</v>
      </c>
      <c r="G162" s="41" t="s">
        <v>4190</v>
      </c>
      <c r="H162" s="112">
        <v>5</v>
      </c>
      <c r="I162" s="47" t="s">
        <v>3701</v>
      </c>
      <c r="J162" s="112">
        <v>624.88</v>
      </c>
      <c r="K162" s="104">
        <f t="shared" si="2"/>
        <v>3124.4</v>
      </c>
      <c r="L162" s="96">
        <v>0.21149999999999999</v>
      </c>
      <c r="M162" s="96">
        <v>1.1194999999999999</v>
      </c>
      <c r="N162" s="34"/>
      <c r="O162" s="116" t="str">
        <f ca="1">IF(N162="","", INDIRECT("base!"&amp;ADDRESS(MATCH(N162,base!$C$2:'base'!$C$133,0)+1,4,4)))</f>
        <v/>
      </c>
      <c r="P162" s="41"/>
      <c r="Q162" s="116" t="str">
        <f ca="1">IF(P162="","", INDIRECT("base!"&amp;ADDRESS(MATCH(CONCATENATE(N162,"|",P162),base!$G$2:'base'!$G$1817,0)+1,6,4)))</f>
        <v/>
      </c>
      <c r="R162" s="41"/>
    </row>
    <row r="163" spans="1:18" ht="45" x14ac:dyDescent="0.25">
      <c r="A163" s="47"/>
      <c r="B163" s="115">
        <f>IF(AND(G163&lt;&gt;"",H163&gt;0,I163&lt;&gt;"",J163&lt;&gt;0,K163&lt;&gt;0),COUNT($B$11:B162)+1,"")</f>
        <v>137</v>
      </c>
      <c r="C163" s="34" t="s">
        <v>4415</v>
      </c>
      <c r="D163" s="89" t="s">
        <v>3776</v>
      </c>
      <c r="E163" s="47">
        <v>89580</v>
      </c>
      <c r="F163" s="66">
        <v>45992</v>
      </c>
      <c r="G163" s="41" t="s">
        <v>4191</v>
      </c>
      <c r="H163" s="112">
        <v>85</v>
      </c>
      <c r="I163" s="47" t="s">
        <v>3694</v>
      </c>
      <c r="J163" s="112">
        <v>93.53</v>
      </c>
      <c r="K163" s="104">
        <f t="shared" si="2"/>
        <v>7950.05</v>
      </c>
      <c r="L163" s="96">
        <v>0.21149999999999999</v>
      </c>
      <c r="M163" s="96">
        <v>1.1194999999999999</v>
      </c>
      <c r="N163" s="34"/>
      <c r="O163" s="116" t="str">
        <f ca="1">IF(N163="","", INDIRECT("base!"&amp;ADDRESS(MATCH(N163,base!$C$2:'base'!$C$133,0)+1,4,4)))</f>
        <v/>
      </c>
      <c r="P163" s="41"/>
      <c r="Q163" s="116" t="str">
        <f ca="1">IF(P163="","", INDIRECT("base!"&amp;ADDRESS(MATCH(CONCATENATE(N163,"|",P163),base!$G$2:'base'!$G$1817,0)+1,6,4)))</f>
        <v/>
      </c>
      <c r="R163" s="41"/>
    </row>
    <row r="164" spans="1:18" ht="45" x14ac:dyDescent="0.25">
      <c r="A164" s="47"/>
      <c r="B164" s="115">
        <f>IF(AND(G164&lt;&gt;"",H164&gt;0,I164&lt;&gt;"",J164&lt;&gt;0,K164&lt;&gt;0),COUNT($B$11:B163)+1,"")</f>
        <v>138</v>
      </c>
      <c r="C164" s="34" t="s">
        <v>4416</v>
      </c>
      <c r="D164" s="89" t="s">
        <v>3776</v>
      </c>
      <c r="E164" s="47">
        <v>86910</v>
      </c>
      <c r="F164" s="66">
        <v>45992</v>
      </c>
      <c r="G164" s="41" t="s">
        <v>4192</v>
      </c>
      <c r="H164" s="112">
        <v>9</v>
      </c>
      <c r="I164" s="47" t="s">
        <v>3701</v>
      </c>
      <c r="J164" s="112">
        <v>274.74</v>
      </c>
      <c r="K164" s="104">
        <f t="shared" si="2"/>
        <v>2472.66</v>
      </c>
      <c r="L164" s="96">
        <v>0.21149999999999999</v>
      </c>
      <c r="M164" s="96">
        <v>1.1194999999999999</v>
      </c>
      <c r="N164" s="34"/>
      <c r="O164" s="116" t="str">
        <f ca="1">IF(N164="","", INDIRECT("base!"&amp;ADDRESS(MATCH(N164,base!$C$2:'base'!$C$133,0)+1,4,4)))</f>
        <v/>
      </c>
      <c r="P164" s="41"/>
      <c r="Q164" s="116" t="str">
        <f ca="1">IF(P164="","", INDIRECT("base!"&amp;ADDRESS(MATCH(CONCATENATE(N164,"|",P164),base!$G$2:'base'!$G$1817,0)+1,6,4)))</f>
        <v/>
      </c>
      <c r="R164" s="41"/>
    </row>
    <row r="165" spans="1:18" ht="45" x14ac:dyDescent="0.25">
      <c r="A165" s="47"/>
      <c r="B165" s="115">
        <f>IF(AND(G165&lt;&gt;"",H165&gt;0,I165&lt;&gt;"",J165&lt;&gt;0,K165&lt;&gt;0),COUNT($B$11:B164)+1,"")</f>
        <v>139</v>
      </c>
      <c r="C165" s="34" t="s">
        <v>4417</v>
      </c>
      <c r="D165" s="89" t="s">
        <v>3776</v>
      </c>
      <c r="E165" s="47">
        <v>100852</v>
      </c>
      <c r="F165" s="66">
        <v>45992</v>
      </c>
      <c r="G165" s="41" t="s">
        <v>4193</v>
      </c>
      <c r="H165" s="112">
        <v>4</v>
      </c>
      <c r="I165" s="47" t="s">
        <v>3701</v>
      </c>
      <c r="J165" s="112">
        <v>313.85000000000002</v>
      </c>
      <c r="K165" s="104">
        <f t="shared" si="2"/>
        <v>1255.4000000000001</v>
      </c>
      <c r="L165" s="96">
        <v>0.21149999999999999</v>
      </c>
      <c r="M165" s="96">
        <v>1.1194999999999999</v>
      </c>
      <c r="N165" s="34"/>
      <c r="O165" s="116" t="str">
        <f ca="1">IF(N165="","", INDIRECT("base!"&amp;ADDRESS(MATCH(N165,base!$C$2:'base'!$C$133,0)+1,4,4)))</f>
        <v/>
      </c>
      <c r="P165" s="41"/>
      <c r="Q165" s="116" t="str">
        <f ca="1">IF(P165="","", INDIRECT("base!"&amp;ADDRESS(MATCH(CONCATENATE(N165,"|",P165),base!$G$2:'base'!$G$1817,0)+1,6,4)))</f>
        <v/>
      </c>
      <c r="R165" s="41"/>
    </row>
    <row r="166" spans="1:18" ht="60" x14ac:dyDescent="0.25">
      <c r="A166" s="47"/>
      <c r="B166" s="115">
        <f>IF(AND(G166&lt;&gt;"",H166&gt;0,I166&lt;&gt;"",J166&lt;&gt;0,K166&lt;&gt;0),COUNT($B$11:B165)+1,"")</f>
        <v>140</v>
      </c>
      <c r="C166" s="34" t="s">
        <v>4418</v>
      </c>
      <c r="D166" s="89" t="s">
        <v>3776</v>
      </c>
      <c r="E166" s="47">
        <v>86931</v>
      </c>
      <c r="F166" s="66">
        <v>45992</v>
      </c>
      <c r="G166" s="41" t="s">
        <v>4194</v>
      </c>
      <c r="H166" s="112">
        <v>10</v>
      </c>
      <c r="I166" s="47" t="s">
        <v>3701</v>
      </c>
      <c r="J166" s="112">
        <v>690.63</v>
      </c>
      <c r="K166" s="104">
        <f t="shared" si="2"/>
        <v>6906.3</v>
      </c>
      <c r="L166" s="96">
        <v>0.21149999999999999</v>
      </c>
      <c r="M166" s="96">
        <v>1.1194999999999999</v>
      </c>
      <c r="N166" s="34"/>
      <c r="O166" s="116" t="str">
        <f ca="1">IF(N166="","", INDIRECT("base!"&amp;ADDRESS(MATCH(N166,base!$C$2:'base'!$C$133,0)+1,4,4)))</f>
        <v/>
      </c>
      <c r="P166" s="41"/>
      <c r="Q166" s="116" t="str">
        <f ca="1">IF(P166="","", INDIRECT("base!"&amp;ADDRESS(MATCH(CONCATENATE(N166,"|",P166),base!$G$2:'base'!$G$1817,0)+1,6,4)))</f>
        <v/>
      </c>
      <c r="R166" s="41"/>
    </row>
    <row r="167" spans="1:18" ht="30" x14ac:dyDescent="0.25">
      <c r="A167" s="47"/>
      <c r="B167" s="115">
        <f>IF(AND(G167&lt;&gt;"",H167&gt;0,I167&lt;&gt;"",J167&lt;&gt;0,K167&lt;&gt;0),COUNT($B$11:B166)+1,"")</f>
        <v>141</v>
      </c>
      <c r="C167" s="34" t="s">
        <v>4419</v>
      </c>
      <c r="D167" s="89" t="s">
        <v>3776</v>
      </c>
      <c r="E167" s="47">
        <v>100849</v>
      </c>
      <c r="F167" s="66">
        <v>45992</v>
      </c>
      <c r="G167" s="41" t="s">
        <v>4195</v>
      </c>
      <c r="H167" s="112">
        <v>10</v>
      </c>
      <c r="I167" s="47" t="s">
        <v>3701</v>
      </c>
      <c r="J167" s="112">
        <v>49.84</v>
      </c>
      <c r="K167" s="104">
        <f t="shared" si="2"/>
        <v>498.4</v>
      </c>
      <c r="L167" s="96">
        <v>0.21149999999999999</v>
      </c>
      <c r="M167" s="96">
        <v>1.1194999999999999</v>
      </c>
      <c r="N167" s="34"/>
      <c r="O167" s="116" t="str">
        <f ca="1">IF(N167="","", INDIRECT("base!"&amp;ADDRESS(MATCH(N167,base!$C$2:'base'!$C$133,0)+1,4,4)))</f>
        <v/>
      </c>
      <c r="P167" s="41"/>
      <c r="Q167" s="116" t="str">
        <f ca="1">IF(P167="","", INDIRECT("base!"&amp;ADDRESS(MATCH(CONCATENATE(N167,"|",P167),base!$G$2:'base'!$G$1817,0)+1,6,4)))</f>
        <v/>
      </c>
      <c r="R167" s="41"/>
    </row>
    <row r="168" spans="1:18" ht="30" x14ac:dyDescent="0.25">
      <c r="A168" s="47"/>
      <c r="B168" s="115">
        <f>IF(AND(G168&lt;&gt;"",H168&gt;0,I168&lt;&gt;"",J168&lt;&gt;0,K168&lt;&gt;0),COUNT($B$11:B167)+1,"")</f>
        <v>142</v>
      </c>
      <c r="C168" s="34" t="s">
        <v>4420</v>
      </c>
      <c r="D168" s="89" t="s">
        <v>3776</v>
      </c>
      <c r="E168" s="47">
        <v>100858</v>
      </c>
      <c r="F168" s="66">
        <v>45992</v>
      </c>
      <c r="G168" s="41" t="s">
        <v>4196</v>
      </c>
      <c r="H168" s="112">
        <v>5</v>
      </c>
      <c r="I168" s="47" t="s">
        <v>3701</v>
      </c>
      <c r="J168" s="112">
        <v>1023.75</v>
      </c>
      <c r="K168" s="104">
        <f t="shared" si="2"/>
        <v>5118.75</v>
      </c>
      <c r="L168" s="96">
        <v>0.21149999999999999</v>
      </c>
      <c r="M168" s="96">
        <v>1.1194999999999999</v>
      </c>
      <c r="N168" s="34"/>
      <c r="O168" s="116" t="str">
        <f ca="1">IF(N168="","", INDIRECT("base!"&amp;ADDRESS(MATCH(N168,base!$C$2:'base'!$C$133,0)+1,4,4)))</f>
        <v/>
      </c>
      <c r="P168" s="41"/>
      <c r="Q168" s="116" t="str">
        <f ca="1">IF(P168="","", INDIRECT("base!"&amp;ADDRESS(MATCH(CONCATENATE(N168,"|",P168),base!$G$2:'base'!$G$1817,0)+1,6,4)))</f>
        <v/>
      </c>
      <c r="R168" s="41"/>
    </row>
    <row r="169" spans="1:18" ht="45" x14ac:dyDescent="0.25">
      <c r="A169" s="47"/>
      <c r="B169" s="115">
        <f>IF(AND(G169&lt;&gt;"",H169&gt;0,I169&lt;&gt;"",J169&lt;&gt;0,K169&lt;&gt;0),COUNT($B$11:B168)+1,"")</f>
        <v>143</v>
      </c>
      <c r="C169" s="34" t="s">
        <v>4421</v>
      </c>
      <c r="D169" s="89" t="s">
        <v>3776</v>
      </c>
      <c r="E169" s="47">
        <v>86915</v>
      </c>
      <c r="F169" s="66">
        <v>45992</v>
      </c>
      <c r="G169" s="41" t="s">
        <v>4197</v>
      </c>
      <c r="H169" s="112">
        <v>6</v>
      </c>
      <c r="I169" s="47" t="s">
        <v>3701</v>
      </c>
      <c r="J169" s="112">
        <v>308.52999999999997</v>
      </c>
      <c r="K169" s="104">
        <f t="shared" si="2"/>
        <v>1851.18</v>
      </c>
      <c r="L169" s="96">
        <v>0.21149999999999999</v>
      </c>
      <c r="M169" s="96">
        <v>1.1194999999999999</v>
      </c>
      <c r="N169" s="34"/>
      <c r="O169" s="116" t="str">
        <f ca="1">IF(N169="","", INDIRECT("base!"&amp;ADDRESS(MATCH(N169,base!$C$2:'base'!$C$133,0)+1,4,4)))</f>
        <v/>
      </c>
      <c r="P169" s="41"/>
      <c r="Q169" s="116" t="str">
        <f ca="1">IF(P169="","", INDIRECT("base!"&amp;ADDRESS(MATCH(CONCATENATE(N169,"|",P169),base!$G$2:'base'!$G$1817,0)+1,6,4)))</f>
        <v/>
      </c>
      <c r="R169" s="41"/>
    </row>
    <row r="170" spans="1:18" ht="30" x14ac:dyDescent="0.25">
      <c r="A170" s="47"/>
      <c r="B170" s="115">
        <f>IF(AND(G170&lt;&gt;"",H170&gt;0,I170&lt;&gt;"",J170&lt;&gt;0,K170&lt;&gt;0),COUNT($B$11:B169)+1,"")</f>
        <v>144</v>
      </c>
      <c r="C170" s="34" t="s">
        <v>4422</v>
      </c>
      <c r="D170" s="89" t="s">
        <v>3776</v>
      </c>
      <c r="E170" s="47">
        <v>102610</v>
      </c>
      <c r="F170" s="66">
        <v>45992</v>
      </c>
      <c r="G170" s="41" t="s">
        <v>4198</v>
      </c>
      <c r="H170" s="112">
        <v>3</v>
      </c>
      <c r="I170" s="47" t="s">
        <v>3701</v>
      </c>
      <c r="J170" s="112">
        <v>2545.85</v>
      </c>
      <c r="K170" s="104">
        <f t="shared" si="2"/>
        <v>7637.55</v>
      </c>
      <c r="L170" s="96">
        <v>0.21149999999999999</v>
      </c>
      <c r="M170" s="96">
        <v>1.1194999999999999</v>
      </c>
      <c r="N170" s="34"/>
      <c r="O170" s="116" t="str">
        <f ca="1">IF(N170="","", INDIRECT("base!"&amp;ADDRESS(MATCH(N170,base!$C$2:'base'!$C$133,0)+1,4,4)))</f>
        <v/>
      </c>
      <c r="P170" s="41"/>
      <c r="Q170" s="116" t="str">
        <f ca="1">IF(P170="","", INDIRECT("base!"&amp;ADDRESS(MATCH(CONCATENATE(N170,"|",P170),base!$G$2:'base'!$G$1817,0)+1,6,4)))</f>
        <v/>
      </c>
      <c r="R170" s="41"/>
    </row>
    <row r="171" spans="1:18" ht="75" x14ac:dyDescent="0.25">
      <c r="A171" s="47"/>
      <c r="B171" s="115">
        <f>IF(AND(G171&lt;&gt;"",H171&gt;0,I171&lt;&gt;"",J171&lt;&gt;0,K171&lt;&gt;0),COUNT($B$11:B170)+1,"")</f>
        <v>145</v>
      </c>
      <c r="C171" s="34" t="s">
        <v>4423</v>
      </c>
      <c r="D171" s="89" t="s">
        <v>3776</v>
      </c>
      <c r="E171" s="47">
        <v>86939</v>
      </c>
      <c r="F171" s="66">
        <v>45992</v>
      </c>
      <c r="G171" s="41" t="s">
        <v>4199</v>
      </c>
      <c r="H171" s="112">
        <v>2</v>
      </c>
      <c r="I171" s="47" t="s">
        <v>3701</v>
      </c>
      <c r="J171" s="112">
        <v>610.5</v>
      </c>
      <c r="K171" s="104">
        <f t="shared" si="2"/>
        <v>1221</v>
      </c>
      <c r="L171" s="96">
        <v>0.21149999999999999</v>
      </c>
      <c r="M171" s="96">
        <v>1.1194999999999999</v>
      </c>
      <c r="N171" s="34"/>
      <c r="O171" s="116" t="str">
        <f ca="1">IF(N171="","", INDIRECT("base!"&amp;ADDRESS(MATCH(N171,base!$C$2:'base'!$C$133,0)+1,4,4)))</f>
        <v/>
      </c>
      <c r="P171" s="41"/>
      <c r="Q171" s="116" t="str">
        <f ca="1">IF(P171="","", INDIRECT("base!"&amp;ADDRESS(MATCH(CONCATENATE(N171,"|",P171),base!$G$2:'base'!$G$1817,0)+1,6,4)))</f>
        <v/>
      </c>
      <c r="R171" s="41"/>
    </row>
    <row r="172" spans="1:18" ht="30" x14ac:dyDescent="0.25">
      <c r="A172" s="47"/>
      <c r="B172" s="115">
        <f>IF(AND(G172&lt;&gt;"",H172&gt;0,I172&lt;&gt;"",J172&lt;&gt;0,K172&lt;&gt;0),COUNT($B$11:B171)+1,"")</f>
        <v>146</v>
      </c>
      <c r="C172" s="34" t="s">
        <v>4424</v>
      </c>
      <c r="D172" s="89" t="s">
        <v>3800</v>
      </c>
      <c r="E172" s="47" t="s">
        <v>4315</v>
      </c>
      <c r="F172" s="66">
        <v>45992</v>
      </c>
      <c r="G172" s="41" t="s">
        <v>4200</v>
      </c>
      <c r="H172" s="112">
        <v>6</v>
      </c>
      <c r="I172" s="47" t="s">
        <v>3701</v>
      </c>
      <c r="J172" s="112">
        <v>524.55999999999995</v>
      </c>
      <c r="K172" s="104">
        <f t="shared" si="2"/>
        <v>3147.36</v>
      </c>
      <c r="L172" s="96">
        <v>0.21149999999999999</v>
      </c>
      <c r="M172" s="96">
        <v>1.1194999999999999</v>
      </c>
      <c r="N172" s="34"/>
      <c r="O172" s="116" t="str">
        <f ca="1">IF(N172="","", INDIRECT("base!"&amp;ADDRESS(MATCH(N172,base!$C$2:'base'!$C$133,0)+1,4,4)))</f>
        <v/>
      </c>
      <c r="P172" s="41"/>
      <c r="Q172" s="116" t="str">
        <f ca="1">IF(P172="","", INDIRECT("base!"&amp;ADDRESS(MATCH(CONCATENATE(N172,"|",P172),base!$G$2:'base'!$G$1817,0)+1,6,4)))</f>
        <v/>
      </c>
      <c r="R172" s="41"/>
    </row>
    <row r="173" spans="1:18" s="127" customFormat="1" x14ac:dyDescent="0.25">
      <c r="A173" s="119"/>
      <c r="B173" s="121" t="str">
        <f>IF(AND(G173&lt;&gt;"",H173&gt;0,I173&lt;&gt;"",J173&lt;&gt;0,K173&lt;&gt;0),COUNT($B$11:B172)+1,"")</f>
        <v/>
      </c>
      <c r="C173" s="121" t="s">
        <v>4425</v>
      </c>
      <c r="D173" s="122"/>
      <c r="E173" s="119"/>
      <c r="F173" s="123"/>
      <c r="G173" s="117" t="s">
        <v>4201</v>
      </c>
      <c r="H173" s="118"/>
      <c r="I173" s="119"/>
      <c r="J173" s="118"/>
      <c r="K173" s="128" t="str">
        <f t="shared" si="2"/>
        <v/>
      </c>
      <c r="L173" s="125"/>
      <c r="M173" s="125"/>
      <c r="N173" s="121"/>
      <c r="O173" s="117" t="str">
        <f ca="1">IF(N173="","", INDIRECT("base!"&amp;ADDRESS(MATCH(N173,base!$C$2:'base'!$C$133,0)+1,4,4)))</f>
        <v/>
      </c>
      <c r="P173" s="117"/>
      <c r="Q173" s="117" t="str">
        <f ca="1">IF(P173="","", INDIRECT("base!"&amp;ADDRESS(MATCH(CONCATENATE(N173,"|",P173),base!$G$2:'base'!$G$1817,0)+1,6,4)))</f>
        <v/>
      </c>
      <c r="R173" s="117"/>
    </row>
    <row r="174" spans="1:18" ht="45" x14ac:dyDescent="0.25">
      <c r="A174" s="47"/>
      <c r="B174" s="115">
        <f>IF(AND(G174&lt;&gt;"",H174&gt;0,I174&lt;&gt;"",J174&lt;&gt;0,K174&lt;&gt;0),COUNT($B$11:B173)+1,"")</f>
        <v>147</v>
      </c>
      <c r="C174" s="34" t="s">
        <v>4426</v>
      </c>
      <c r="D174" s="89" t="s">
        <v>3776</v>
      </c>
      <c r="E174" s="47">
        <v>102253</v>
      </c>
      <c r="F174" s="66">
        <v>45992</v>
      </c>
      <c r="G174" s="41" t="s">
        <v>4202</v>
      </c>
      <c r="H174" s="112">
        <v>38.520000000000003</v>
      </c>
      <c r="I174" s="47" t="s">
        <v>3695</v>
      </c>
      <c r="J174" s="112">
        <v>1148.17</v>
      </c>
      <c r="K174" s="104">
        <f t="shared" si="2"/>
        <v>44227.51</v>
      </c>
      <c r="L174" s="96">
        <v>0.21149999999999999</v>
      </c>
      <c r="M174" s="96">
        <v>1.1194999999999999</v>
      </c>
      <c r="N174" s="34"/>
      <c r="O174" s="116" t="str">
        <f ca="1">IF(N174="","", INDIRECT("base!"&amp;ADDRESS(MATCH(N174,base!$C$2:'base'!$C$133,0)+1,4,4)))</f>
        <v/>
      </c>
      <c r="P174" s="41"/>
      <c r="Q174" s="116" t="str">
        <f ca="1">IF(P174="","", INDIRECT("base!"&amp;ADDRESS(MATCH(CONCATENATE(N174,"|",P174),base!$G$2:'base'!$G$1817,0)+1,6,4)))</f>
        <v/>
      </c>
      <c r="R174" s="41"/>
    </row>
    <row r="175" spans="1:18" ht="30" x14ac:dyDescent="0.25">
      <c r="A175" s="47"/>
      <c r="B175" s="115">
        <f>IF(AND(G175&lt;&gt;"",H175&gt;0,I175&lt;&gt;"",J175&lt;&gt;0,K175&lt;&gt;0),COUNT($B$11:B174)+1,"")</f>
        <v>148</v>
      </c>
      <c r="C175" s="34" t="s">
        <v>4427</v>
      </c>
      <c r="D175" s="89" t="s">
        <v>3800</v>
      </c>
      <c r="E175" s="47" t="s">
        <v>4316</v>
      </c>
      <c r="F175" s="66">
        <v>45992</v>
      </c>
      <c r="G175" s="41" t="s">
        <v>4203</v>
      </c>
      <c r="H175" s="112">
        <v>8.75</v>
      </c>
      <c r="I175" s="47" t="s">
        <v>3695</v>
      </c>
      <c r="J175" s="112">
        <v>493.12</v>
      </c>
      <c r="K175" s="104">
        <f t="shared" si="2"/>
        <v>4314.8</v>
      </c>
      <c r="L175" s="96">
        <v>0.21149999999999999</v>
      </c>
      <c r="M175" s="96">
        <v>1.1194999999999999</v>
      </c>
      <c r="N175" s="34"/>
      <c r="O175" s="116" t="str">
        <f ca="1">IF(N175="","", INDIRECT("base!"&amp;ADDRESS(MATCH(N175,base!$C$2:'base'!$C$133,0)+1,4,4)))</f>
        <v/>
      </c>
      <c r="P175" s="41"/>
      <c r="Q175" s="116" t="str">
        <f ca="1">IF(P175="","", INDIRECT("base!"&amp;ADDRESS(MATCH(CONCATENATE(N175,"|",P175),base!$G$2:'base'!$G$1817,0)+1,6,4)))</f>
        <v/>
      </c>
      <c r="R175" s="41"/>
    </row>
    <row r="176" spans="1:18" ht="30" x14ac:dyDescent="0.25">
      <c r="A176" s="47"/>
      <c r="B176" s="115">
        <f>IF(AND(G176&lt;&gt;"",H176&gt;0,I176&lt;&gt;"",J176&lt;&gt;0,K176&lt;&gt;0),COUNT($B$11:B175)+1,"")</f>
        <v>149</v>
      </c>
      <c r="C176" s="34" t="s">
        <v>4428</v>
      </c>
      <c r="D176" s="89" t="s">
        <v>3776</v>
      </c>
      <c r="E176" s="47">
        <v>102179</v>
      </c>
      <c r="F176" s="66">
        <v>45992</v>
      </c>
      <c r="G176" s="41" t="s">
        <v>4204</v>
      </c>
      <c r="H176" s="112">
        <v>6.56</v>
      </c>
      <c r="I176" s="47" t="s">
        <v>3695</v>
      </c>
      <c r="J176" s="112">
        <v>390.22</v>
      </c>
      <c r="K176" s="104">
        <f t="shared" si="2"/>
        <v>2559.84</v>
      </c>
      <c r="L176" s="96">
        <v>0.21149999999999999</v>
      </c>
      <c r="M176" s="96">
        <v>1.1194999999999999</v>
      </c>
      <c r="N176" s="34"/>
      <c r="O176" s="116" t="str">
        <f ca="1">IF(N176="","", INDIRECT("base!"&amp;ADDRESS(MATCH(N176,base!$C$2:'base'!$C$133,0)+1,4,4)))</f>
        <v/>
      </c>
      <c r="P176" s="41"/>
      <c r="Q176" s="116" t="str">
        <f ca="1">IF(P176="","", INDIRECT("base!"&amp;ADDRESS(MATCH(CONCATENATE(N176,"|",P176),base!$G$2:'base'!$G$1817,0)+1,6,4)))</f>
        <v/>
      </c>
      <c r="R176" s="41"/>
    </row>
    <row r="177" spans="1:18" ht="30" x14ac:dyDescent="0.25">
      <c r="A177" s="47"/>
      <c r="B177" s="115">
        <f>IF(AND(G177&lt;&gt;"",H177&gt;0,I177&lt;&gt;"",J177&lt;&gt;0,K177&lt;&gt;0),COUNT($B$11:B176)+1,"")</f>
        <v>150</v>
      </c>
      <c r="C177" s="34" t="s">
        <v>4429</v>
      </c>
      <c r="D177" s="89" t="s">
        <v>3776</v>
      </c>
      <c r="E177" s="47">
        <v>100860</v>
      </c>
      <c r="F177" s="66">
        <v>45992</v>
      </c>
      <c r="G177" s="41" t="s">
        <v>4205</v>
      </c>
      <c r="H177" s="112">
        <v>3</v>
      </c>
      <c r="I177" s="47" t="s">
        <v>3701</v>
      </c>
      <c r="J177" s="112">
        <v>128.72999999999999</v>
      </c>
      <c r="K177" s="104">
        <f t="shared" si="2"/>
        <v>386.19</v>
      </c>
      <c r="L177" s="96">
        <v>0.21149999999999999</v>
      </c>
      <c r="M177" s="96">
        <v>1.1194999999999999</v>
      </c>
      <c r="N177" s="34"/>
      <c r="O177" s="116" t="str">
        <f ca="1">IF(N177="","", INDIRECT("base!"&amp;ADDRESS(MATCH(N177,base!$C$2:'base'!$C$133,0)+1,4,4)))</f>
        <v/>
      </c>
      <c r="P177" s="41"/>
      <c r="Q177" s="116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115">
        <f>IF(AND(G178&lt;&gt;"",H178&gt;0,I178&lt;&gt;"",J178&lt;&gt;0,K178&lt;&gt;0),COUNT($B$11:B177)+1,"")</f>
        <v>151</v>
      </c>
      <c r="C178" s="34" t="s">
        <v>4430</v>
      </c>
      <c r="D178" s="89" t="s">
        <v>3800</v>
      </c>
      <c r="E178" s="47" t="s">
        <v>4317</v>
      </c>
      <c r="F178" s="66">
        <v>45992</v>
      </c>
      <c r="G178" s="41" t="s">
        <v>4206</v>
      </c>
      <c r="H178" s="112">
        <v>8</v>
      </c>
      <c r="I178" s="47" t="s">
        <v>3701</v>
      </c>
      <c r="J178" s="112">
        <v>60.82</v>
      </c>
      <c r="K178" s="104">
        <f t="shared" ref="K178:K241" si="3">IFERROR(IF(H178*J178&lt;&gt;0,ROUND(ROUND(H178,4)*ROUND(J178,4),2),""),"")</f>
        <v>486.56</v>
      </c>
      <c r="L178" s="96">
        <v>0.21149999999999999</v>
      </c>
      <c r="M178" s="96">
        <v>1.1194999999999999</v>
      </c>
      <c r="N178" s="34"/>
      <c r="O178" s="116" t="str">
        <f ca="1">IF(N178="","", INDIRECT("base!"&amp;ADDRESS(MATCH(N178,base!$C$2:'base'!$C$133,0)+1,4,4)))</f>
        <v/>
      </c>
      <c r="P178" s="41"/>
      <c r="Q178" s="116" t="str">
        <f ca="1">IF(P178="","", INDIRECT("base!"&amp;ADDRESS(MATCH(CONCATENATE(N178,"|",P178),base!$G$2:'base'!$G$1817,0)+1,6,4)))</f>
        <v/>
      </c>
      <c r="R178" s="41"/>
    </row>
    <row r="179" spans="1:18" ht="30" x14ac:dyDescent="0.25">
      <c r="A179" s="47"/>
      <c r="B179" s="115">
        <f>IF(AND(G179&lt;&gt;"",H179&gt;0,I179&lt;&gt;"",J179&lt;&gt;0,K179&lt;&gt;0),COUNT($B$11:B178)+1,"")</f>
        <v>152</v>
      </c>
      <c r="C179" s="34" t="s">
        <v>4431</v>
      </c>
      <c r="D179" s="89" t="s">
        <v>3800</v>
      </c>
      <c r="E179" s="47" t="s">
        <v>4318</v>
      </c>
      <c r="F179" s="66">
        <v>45992</v>
      </c>
      <c r="G179" s="41" t="s">
        <v>4207</v>
      </c>
      <c r="H179" s="112">
        <v>5.96</v>
      </c>
      <c r="I179" s="47" t="s">
        <v>3695</v>
      </c>
      <c r="J179" s="112">
        <v>1134.76</v>
      </c>
      <c r="K179" s="104">
        <f t="shared" si="3"/>
        <v>6763.17</v>
      </c>
      <c r="L179" s="96">
        <v>0.21149999999999999</v>
      </c>
      <c r="M179" s="96">
        <v>1.1194999999999999</v>
      </c>
      <c r="N179" s="34"/>
      <c r="O179" s="116" t="str">
        <f ca="1">IF(N179="","", INDIRECT("base!"&amp;ADDRESS(MATCH(N179,base!$C$2:'base'!$C$133,0)+1,4,4)))</f>
        <v/>
      </c>
      <c r="P179" s="41"/>
      <c r="Q179" s="116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115">
        <f>IF(AND(G180&lt;&gt;"",H180&gt;0,I180&lt;&gt;"",J180&lt;&gt;0,K180&lt;&gt;0),COUNT($B$11:B179)+1,"")</f>
        <v>153</v>
      </c>
      <c r="C180" s="34" t="s">
        <v>4432</v>
      </c>
      <c r="D180" s="89" t="s">
        <v>3800</v>
      </c>
      <c r="E180" s="47" t="s">
        <v>4319</v>
      </c>
      <c r="F180" s="66">
        <v>45992</v>
      </c>
      <c r="G180" s="41" t="s">
        <v>4208</v>
      </c>
      <c r="H180" s="112">
        <v>8</v>
      </c>
      <c r="I180" s="47" t="s">
        <v>3701</v>
      </c>
      <c r="J180" s="112">
        <v>60.82</v>
      </c>
      <c r="K180" s="104">
        <f t="shared" si="3"/>
        <v>486.56</v>
      </c>
      <c r="L180" s="96">
        <v>0.21149999999999999</v>
      </c>
      <c r="M180" s="96">
        <v>1.1194999999999999</v>
      </c>
      <c r="N180" s="34"/>
      <c r="O180" s="116" t="str">
        <f ca="1">IF(N180="","", INDIRECT("base!"&amp;ADDRESS(MATCH(N180,base!$C$2:'base'!$C$133,0)+1,4,4)))</f>
        <v/>
      </c>
      <c r="P180" s="41"/>
      <c r="Q180" s="116" t="str">
        <f ca="1">IF(P180="","", INDIRECT("base!"&amp;ADDRESS(MATCH(CONCATENATE(N180,"|",P180),base!$G$2:'base'!$G$1817,0)+1,6,4)))</f>
        <v/>
      </c>
      <c r="R180" s="41"/>
    </row>
    <row r="181" spans="1:18" ht="45" x14ac:dyDescent="0.25">
      <c r="A181" s="47"/>
      <c r="B181" s="115">
        <f>IF(AND(G181&lt;&gt;"",H181&gt;0,I181&lt;&gt;"",J181&lt;&gt;0,K181&lt;&gt;0),COUNT($B$11:B180)+1,"")</f>
        <v>154</v>
      </c>
      <c r="C181" s="34" t="s">
        <v>4433</v>
      </c>
      <c r="D181" s="89" t="s">
        <v>3776</v>
      </c>
      <c r="E181" s="47">
        <v>95547</v>
      </c>
      <c r="F181" s="66">
        <v>45992</v>
      </c>
      <c r="G181" s="41" t="s">
        <v>4209</v>
      </c>
      <c r="H181" s="112">
        <v>6</v>
      </c>
      <c r="I181" s="47" t="s">
        <v>3701</v>
      </c>
      <c r="J181" s="112">
        <v>69.56</v>
      </c>
      <c r="K181" s="104">
        <f t="shared" si="3"/>
        <v>417.36</v>
      </c>
      <c r="L181" s="96">
        <v>0.21149999999999999</v>
      </c>
      <c r="M181" s="96">
        <v>1.1194999999999999</v>
      </c>
      <c r="N181" s="34"/>
      <c r="O181" s="116" t="str">
        <f ca="1">IF(N181="","", INDIRECT("base!"&amp;ADDRESS(MATCH(N181,base!$C$2:'base'!$C$133,0)+1,4,4)))</f>
        <v/>
      </c>
      <c r="P181" s="41"/>
      <c r="Q181" s="116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115">
        <f>IF(AND(G182&lt;&gt;"",H182&gt;0,I182&lt;&gt;"",J182&lt;&gt;0,K182&lt;&gt;0),COUNT($B$11:B181)+1,"")</f>
        <v>155</v>
      </c>
      <c r="C182" s="34" t="s">
        <v>4434</v>
      </c>
      <c r="D182" s="89" t="s">
        <v>3800</v>
      </c>
      <c r="E182" s="47">
        <v>29</v>
      </c>
      <c r="F182" s="66">
        <v>45992</v>
      </c>
      <c r="G182" s="41" t="s">
        <v>4210</v>
      </c>
      <c r="H182" s="112">
        <v>4</v>
      </c>
      <c r="I182" s="47" t="s">
        <v>3701</v>
      </c>
      <c r="J182" s="112">
        <v>3852.99</v>
      </c>
      <c r="K182" s="104">
        <f t="shared" si="3"/>
        <v>15411.96</v>
      </c>
      <c r="L182" s="96">
        <v>0.21149999999999999</v>
      </c>
      <c r="M182" s="96">
        <v>1.1194999999999999</v>
      </c>
      <c r="N182" s="34"/>
      <c r="O182" s="116" t="str">
        <f ca="1">IF(N182="","", INDIRECT("base!"&amp;ADDRESS(MATCH(N182,base!$C$2:'base'!$C$133,0)+1,4,4)))</f>
        <v/>
      </c>
      <c r="P182" s="41"/>
      <c r="Q182" s="116" t="str">
        <f ca="1">IF(P182="","", INDIRECT("base!"&amp;ADDRESS(MATCH(CONCATENATE(N182,"|",P182),base!$G$2:'base'!$G$1817,0)+1,6,4)))</f>
        <v/>
      </c>
      <c r="R182" s="41"/>
    </row>
    <row r="183" spans="1:18" ht="30" x14ac:dyDescent="0.25">
      <c r="A183" s="47"/>
      <c r="B183" s="115">
        <f>IF(AND(G183&lt;&gt;"",H183&gt;0,I183&lt;&gt;"",J183&lt;&gt;0,K183&lt;&gt;0),COUNT($B$11:B182)+1,"")</f>
        <v>156</v>
      </c>
      <c r="C183" s="34" t="s">
        <v>4435</v>
      </c>
      <c r="D183" s="89" t="s">
        <v>3800</v>
      </c>
      <c r="E183" s="47">
        <v>28</v>
      </c>
      <c r="F183" s="66">
        <v>45992</v>
      </c>
      <c r="G183" s="41" t="s">
        <v>4211</v>
      </c>
      <c r="H183" s="112">
        <v>2</v>
      </c>
      <c r="I183" s="47" t="s">
        <v>3701</v>
      </c>
      <c r="J183" s="112">
        <v>6818.5</v>
      </c>
      <c r="K183" s="104">
        <f t="shared" si="3"/>
        <v>13637</v>
      </c>
      <c r="L183" s="96">
        <v>0.21149999999999999</v>
      </c>
      <c r="M183" s="96">
        <v>1.1194999999999999</v>
      </c>
      <c r="N183" s="34"/>
      <c r="O183" s="116" t="str">
        <f ca="1">IF(N183="","", INDIRECT("base!"&amp;ADDRESS(MATCH(N183,base!$C$2:'base'!$C$133,0)+1,4,4)))</f>
        <v/>
      </c>
      <c r="P183" s="41"/>
      <c r="Q183" s="116" t="str">
        <f ca="1">IF(P183="","", INDIRECT("base!"&amp;ADDRESS(MATCH(CONCATENATE(N183,"|",P183),base!$G$2:'base'!$G$1817,0)+1,6,4)))</f>
        <v/>
      </c>
      <c r="R183" s="41"/>
    </row>
    <row r="184" spans="1:18" ht="30" x14ac:dyDescent="0.25">
      <c r="A184" s="47"/>
      <c r="B184" s="115">
        <f>IF(AND(G184&lt;&gt;"",H184&gt;0,I184&lt;&gt;"",J184&lt;&gt;0,K184&lt;&gt;0),COUNT($B$11:B183)+1,"")</f>
        <v>157</v>
      </c>
      <c r="C184" s="34" t="s">
        <v>4436</v>
      </c>
      <c r="D184" s="89" t="s">
        <v>3800</v>
      </c>
      <c r="E184" s="47">
        <v>30</v>
      </c>
      <c r="F184" s="66">
        <v>45992</v>
      </c>
      <c r="G184" s="41" t="s">
        <v>4212</v>
      </c>
      <c r="H184" s="112">
        <v>4</v>
      </c>
      <c r="I184" s="47" t="s">
        <v>3701</v>
      </c>
      <c r="J184" s="112">
        <v>3149.78</v>
      </c>
      <c r="K184" s="104">
        <f t="shared" si="3"/>
        <v>12599.12</v>
      </c>
      <c r="L184" s="96">
        <v>0.21149999999999999</v>
      </c>
      <c r="M184" s="96">
        <v>1.1194999999999999</v>
      </c>
      <c r="N184" s="34"/>
      <c r="O184" s="116" t="str">
        <f ca="1">IF(N184="","", INDIRECT("base!"&amp;ADDRESS(MATCH(N184,base!$C$2:'base'!$C$133,0)+1,4,4)))</f>
        <v/>
      </c>
      <c r="P184" s="41"/>
      <c r="Q184" s="116" t="str">
        <f ca="1">IF(P184="","", INDIRECT("base!"&amp;ADDRESS(MATCH(CONCATENATE(N184,"|",P184),base!$G$2:'base'!$G$1817,0)+1,6,4)))</f>
        <v/>
      </c>
      <c r="R184" s="41"/>
    </row>
    <row r="185" spans="1:18" ht="90" x14ac:dyDescent="0.25">
      <c r="A185" s="47"/>
      <c r="B185" s="115">
        <f>IF(AND(G185&lt;&gt;"",H185&gt;0,I185&lt;&gt;"",J185&lt;&gt;0,K185&lt;&gt;0),COUNT($B$11:B184)+1,"")</f>
        <v>158</v>
      </c>
      <c r="C185" s="34" t="s">
        <v>4437</v>
      </c>
      <c r="D185" s="89" t="s">
        <v>3800</v>
      </c>
      <c r="E185" s="47">
        <v>33</v>
      </c>
      <c r="F185" s="66">
        <v>45992</v>
      </c>
      <c r="G185" s="41" t="s">
        <v>4213</v>
      </c>
      <c r="H185" s="112">
        <v>2</v>
      </c>
      <c r="I185" s="47" t="s">
        <v>3701</v>
      </c>
      <c r="J185" s="112">
        <v>9827.5400000000009</v>
      </c>
      <c r="K185" s="104">
        <f t="shared" si="3"/>
        <v>19655.080000000002</v>
      </c>
      <c r="L185" s="96">
        <v>0.21149999999999999</v>
      </c>
      <c r="M185" s="96">
        <v>1.1194999999999999</v>
      </c>
      <c r="N185" s="34"/>
      <c r="O185" s="116" t="str">
        <f ca="1">IF(N185="","", INDIRECT("base!"&amp;ADDRESS(MATCH(N185,base!$C$2:'base'!$C$133,0)+1,4,4)))</f>
        <v/>
      </c>
      <c r="P185" s="41"/>
      <c r="Q185" s="116" t="str">
        <f ca="1">IF(P185="","", INDIRECT("base!"&amp;ADDRESS(MATCH(CONCATENATE(N185,"|",P185),base!$G$2:'base'!$G$1817,0)+1,6,4)))</f>
        <v/>
      </c>
      <c r="R185" s="41"/>
    </row>
    <row r="186" spans="1:18" ht="90" x14ac:dyDescent="0.25">
      <c r="A186" s="47"/>
      <c r="B186" s="115">
        <f>IF(AND(G186&lt;&gt;"",H186&gt;0,I186&lt;&gt;"",J186&lt;&gt;0,K186&lt;&gt;0),COUNT($B$11:B185)+1,"")</f>
        <v>159</v>
      </c>
      <c r="C186" s="34" t="s">
        <v>4438</v>
      </c>
      <c r="D186" s="89" t="s">
        <v>3800</v>
      </c>
      <c r="E186" s="47">
        <v>34</v>
      </c>
      <c r="F186" s="66">
        <v>45992</v>
      </c>
      <c r="G186" s="41" t="s">
        <v>4214</v>
      </c>
      <c r="H186" s="112">
        <v>1</v>
      </c>
      <c r="I186" s="47" t="s">
        <v>3701</v>
      </c>
      <c r="J186" s="112">
        <v>7206.72</v>
      </c>
      <c r="K186" s="104">
        <f t="shared" si="3"/>
        <v>7206.72</v>
      </c>
      <c r="L186" s="96">
        <v>0.21149999999999999</v>
      </c>
      <c r="M186" s="96">
        <v>1.1194999999999999</v>
      </c>
      <c r="N186" s="34"/>
      <c r="O186" s="116" t="str">
        <f ca="1">IF(N186="","", INDIRECT("base!"&amp;ADDRESS(MATCH(N186,base!$C$2:'base'!$C$133,0)+1,4,4)))</f>
        <v/>
      </c>
      <c r="P186" s="41"/>
      <c r="Q186" s="116" t="str">
        <f ca="1">IF(P186="","", INDIRECT("base!"&amp;ADDRESS(MATCH(CONCATENATE(N186,"|",P186),base!$G$2:'base'!$G$1817,0)+1,6,4)))</f>
        <v/>
      </c>
      <c r="R186" s="41"/>
    </row>
    <row r="187" spans="1:18" ht="75" x14ac:dyDescent="0.25">
      <c r="A187" s="47"/>
      <c r="B187" s="115">
        <f>IF(AND(G187&lt;&gt;"",H187&gt;0,I187&lt;&gt;"",J187&lt;&gt;0,K187&lt;&gt;0),COUNT($B$11:B186)+1,"")</f>
        <v>160</v>
      </c>
      <c r="C187" s="34" t="s">
        <v>4439</v>
      </c>
      <c r="D187" s="89" t="s">
        <v>3800</v>
      </c>
      <c r="E187" s="47">
        <v>35</v>
      </c>
      <c r="F187" s="66">
        <v>45992</v>
      </c>
      <c r="G187" s="41" t="s">
        <v>4215</v>
      </c>
      <c r="H187" s="112">
        <v>1</v>
      </c>
      <c r="I187" s="47" t="s">
        <v>3701</v>
      </c>
      <c r="J187" s="112">
        <v>5629.56</v>
      </c>
      <c r="K187" s="104">
        <f t="shared" si="3"/>
        <v>5629.56</v>
      </c>
      <c r="L187" s="96">
        <v>0.21149999999999999</v>
      </c>
      <c r="M187" s="96">
        <v>1.1194999999999999</v>
      </c>
      <c r="N187" s="34"/>
      <c r="O187" s="116" t="str">
        <f ca="1">IF(N187="","", INDIRECT("base!"&amp;ADDRESS(MATCH(N187,base!$C$2:'base'!$C$133,0)+1,4,4)))</f>
        <v/>
      </c>
      <c r="P187" s="41"/>
      <c r="Q187" s="116" t="str">
        <f ca="1">IF(P187="","", INDIRECT("base!"&amp;ADDRESS(MATCH(CONCATENATE(N187,"|",P187),base!$G$2:'base'!$G$1817,0)+1,6,4)))</f>
        <v/>
      </c>
      <c r="R187" s="41"/>
    </row>
    <row r="188" spans="1:18" ht="90" x14ac:dyDescent="0.25">
      <c r="A188" s="47"/>
      <c r="B188" s="115">
        <f>IF(AND(G188&lt;&gt;"",H188&gt;0,I188&lt;&gt;"",J188&lt;&gt;0,K188&lt;&gt;0),COUNT($B$11:B187)+1,"")</f>
        <v>161</v>
      </c>
      <c r="C188" s="34" t="s">
        <v>4440</v>
      </c>
      <c r="D188" s="89" t="s">
        <v>3800</v>
      </c>
      <c r="E188" s="47">
        <v>36</v>
      </c>
      <c r="F188" s="66">
        <v>45992</v>
      </c>
      <c r="G188" s="41" t="s">
        <v>4216</v>
      </c>
      <c r="H188" s="112">
        <v>1</v>
      </c>
      <c r="I188" s="47" t="s">
        <v>3701</v>
      </c>
      <c r="J188" s="112">
        <v>11504.09</v>
      </c>
      <c r="K188" s="104">
        <f t="shared" si="3"/>
        <v>11504.09</v>
      </c>
      <c r="L188" s="96">
        <v>0.21149999999999999</v>
      </c>
      <c r="M188" s="96">
        <v>1.1194999999999999</v>
      </c>
      <c r="N188" s="34"/>
      <c r="O188" s="116" t="str">
        <f ca="1">IF(N188="","", INDIRECT("base!"&amp;ADDRESS(MATCH(N188,base!$C$2:'base'!$C$133,0)+1,4,4)))</f>
        <v/>
      </c>
      <c r="P188" s="41"/>
      <c r="Q188" s="116" t="str">
        <f ca="1">IF(P188="","", INDIRECT("base!"&amp;ADDRESS(MATCH(CONCATENATE(N188,"|",P188),base!$G$2:'base'!$G$1817,0)+1,6,4)))</f>
        <v/>
      </c>
      <c r="R188" s="41"/>
    </row>
    <row r="189" spans="1:18" ht="90" x14ac:dyDescent="0.25">
      <c r="A189" s="47"/>
      <c r="B189" s="115">
        <f>IF(AND(G189&lt;&gt;"",H189&gt;0,I189&lt;&gt;"",J189&lt;&gt;0,K189&lt;&gt;0),COUNT($B$11:B188)+1,"")</f>
        <v>162</v>
      </c>
      <c r="C189" s="34" t="s">
        <v>4441</v>
      </c>
      <c r="D189" s="89" t="s">
        <v>3800</v>
      </c>
      <c r="E189" s="47">
        <v>37</v>
      </c>
      <c r="F189" s="66">
        <v>45992</v>
      </c>
      <c r="G189" s="41" t="s">
        <v>4217</v>
      </c>
      <c r="H189" s="112">
        <v>1</v>
      </c>
      <c r="I189" s="47" t="s">
        <v>3701</v>
      </c>
      <c r="J189" s="112">
        <v>20882.18</v>
      </c>
      <c r="K189" s="104">
        <f t="shared" si="3"/>
        <v>20882.18</v>
      </c>
      <c r="L189" s="96">
        <v>0.21149999999999999</v>
      </c>
      <c r="M189" s="96">
        <v>1.1194999999999999</v>
      </c>
      <c r="N189" s="34"/>
      <c r="O189" s="116" t="str">
        <f ca="1">IF(N189="","", INDIRECT("base!"&amp;ADDRESS(MATCH(N189,base!$C$2:'base'!$C$133,0)+1,4,4)))</f>
        <v/>
      </c>
      <c r="P189" s="41"/>
      <c r="Q189" s="116" t="str">
        <f ca="1">IF(P189="","", INDIRECT("base!"&amp;ADDRESS(MATCH(CONCATENATE(N189,"|",P189),base!$G$2:'base'!$G$1817,0)+1,6,4)))</f>
        <v/>
      </c>
      <c r="R189" s="41"/>
    </row>
    <row r="190" spans="1:18" ht="45" x14ac:dyDescent="0.25">
      <c r="A190" s="47"/>
      <c r="B190" s="115">
        <f>IF(AND(G190&lt;&gt;"",H190&gt;0,I190&lt;&gt;"",J190&lt;&gt;0,K190&lt;&gt;0),COUNT($B$11:B189)+1,"")</f>
        <v>163</v>
      </c>
      <c r="C190" s="34" t="s">
        <v>4442</v>
      </c>
      <c r="D190" s="89" t="s">
        <v>3800</v>
      </c>
      <c r="E190" s="47">
        <v>38</v>
      </c>
      <c r="F190" s="66">
        <v>45992</v>
      </c>
      <c r="G190" s="41" t="s">
        <v>4218</v>
      </c>
      <c r="H190" s="112">
        <v>2</v>
      </c>
      <c r="I190" s="47" t="s">
        <v>3701</v>
      </c>
      <c r="J190" s="112">
        <v>3280.1</v>
      </c>
      <c r="K190" s="104">
        <f t="shared" si="3"/>
        <v>6560.2</v>
      </c>
      <c r="L190" s="96">
        <v>0.21149999999999999</v>
      </c>
      <c r="M190" s="96">
        <v>1.1194999999999999</v>
      </c>
      <c r="N190" s="34"/>
      <c r="O190" s="116" t="str">
        <f ca="1">IF(N190="","", INDIRECT("base!"&amp;ADDRESS(MATCH(N190,base!$C$2:'base'!$C$133,0)+1,4,4)))</f>
        <v/>
      </c>
      <c r="P190" s="41"/>
      <c r="Q190" s="116" t="str">
        <f ca="1">IF(P190="","", INDIRECT("base!"&amp;ADDRESS(MATCH(CONCATENATE(N190,"|",P190),base!$G$2:'base'!$G$1817,0)+1,6,4)))</f>
        <v/>
      </c>
      <c r="R190" s="41"/>
    </row>
    <row r="191" spans="1:18" ht="60" x14ac:dyDescent="0.25">
      <c r="A191" s="47"/>
      <c r="B191" s="115">
        <f>IF(AND(G191&lt;&gt;"",H191&gt;0,I191&lt;&gt;"",J191&lt;&gt;0,K191&lt;&gt;0),COUNT($B$11:B190)+1,"")</f>
        <v>164</v>
      </c>
      <c r="C191" s="34" t="s">
        <v>4443</v>
      </c>
      <c r="D191" s="89" t="s">
        <v>3800</v>
      </c>
      <c r="E191" s="47">
        <v>39</v>
      </c>
      <c r="F191" s="66">
        <v>45992</v>
      </c>
      <c r="G191" s="41" t="s">
        <v>4219</v>
      </c>
      <c r="H191" s="112">
        <v>2</v>
      </c>
      <c r="I191" s="47" t="s">
        <v>3701</v>
      </c>
      <c r="J191" s="112">
        <v>8220.43</v>
      </c>
      <c r="K191" s="104">
        <f t="shared" si="3"/>
        <v>16440.86</v>
      </c>
      <c r="L191" s="96">
        <v>0.21149999999999999</v>
      </c>
      <c r="M191" s="96">
        <v>1.1194999999999999</v>
      </c>
      <c r="N191" s="34"/>
      <c r="O191" s="116" t="str">
        <f ca="1">IF(N191="","", INDIRECT("base!"&amp;ADDRESS(MATCH(N191,base!$C$2:'base'!$C$133,0)+1,4,4)))</f>
        <v/>
      </c>
      <c r="P191" s="41"/>
      <c r="Q191" s="116" t="str">
        <f ca="1">IF(P191="","", INDIRECT("base!"&amp;ADDRESS(MATCH(CONCATENATE(N191,"|",P191),base!$G$2:'base'!$G$1817,0)+1,6,4)))</f>
        <v/>
      </c>
      <c r="R191" s="41"/>
    </row>
    <row r="192" spans="1:18" ht="75" x14ac:dyDescent="0.25">
      <c r="A192" s="47"/>
      <c r="B192" s="115">
        <f>IF(AND(G192&lt;&gt;"",H192&gt;0,I192&lt;&gt;"",J192&lt;&gt;0,K192&lt;&gt;0),COUNT($B$11:B191)+1,"")</f>
        <v>165</v>
      </c>
      <c r="C192" s="34" t="s">
        <v>4444</v>
      </c>
      <c r="D192" s="89" t="s">
        <v>3800</v>
      </c>
      <c r="E192" s="47">
        <v>40</v>
      </c>
      <c r="F192" s="66">
        <v>45992</v>
      </c>
      <c r="G192" s="41" t="s">
        <v>4220</v>
      </c>
      <c r="H192" s="112">
        <v>1</v>
      </c>
      <c r="I192" s="47" t="s">
        <v>3701</v>
      </c>
      <c r="J192" s="112">
        <v>6443.57</v>
      </c>
      <c r="K192" s="104">
        <f t="shared" si="3"/>
        <v>6443.57</v>
      </c>
      <c r="L192" s="96">
        <v>0.21149999999999999</v>
      </c>
      <c r="M192" s="96">
        <v>1.1194999999999999</v>
      </c>
      <c r="N192" s="34"/>
      <c r="O192" s="116" t="str">
        <f ca="1">IF(N192="","", INDIRECT("base!"&amp;ADDRESS(MATCH(N192,base!$C$2:'base'!$C$133,0)+1,4,4)))</f>
        <v/>
      </c>
      <c r="P192" s="41"/>
      <c r="Q192" s="116" t="str">
        <f ca="1">IF(P192="","", INDIRECT("base!"&amp;ADDRESS(MATCH(CONCATENATE(N192,"|",P192),base!$G$2:'base'!$G$1817,0)+1,6,4)))</f>
        <v/>
      </c>
      <c r="R192" s="41"/>
    </row>
    <row r="193" spans="1:18" ht="60" x14ac:dyDescent="0.25">
      <c r="A193" s="47"/>
      <c r="B193" s="115">
        <f>IF(AND(G193&lt;&gt;"",H193&gt;0,I193&lt;&gt;"",J193&lt;&gt;0,K193&lt;&gt;0),COUNT($B$11:B192)+1,"")</f>
        <v>166</v>
      </c>
      <c r="C193" s="34" t="s">
        <v>4445</v>
      </c>
      <c r="D193" s="89" t="s">
        <v>3800</v>
      </c>
      <c r="E193" s="47">
        <v>41</v>
      </c>
      <c r="F193" s="66">
        <v>45992</v>
      </c>
      <c r="G193" s="41" t="s">
        <v>4221</v>
      </c>
      <c r="H193" s="112">
        <v>2</v>
      </c>
      <c r="I193" s="47" t="s">
        <v>3701</v>
      </c>
      <c r="J193" s="112">
        <v>2506.63</v>
      </c>
      <c r="K193" s="104">
        <f t="shared" si="3"/>
        <v>5013.26</v>
      </c>
      <c r="L193" s="96">
        <v>0.21149999999999999</v>
      </c>
      <c r="M193" s="96">
        <v>1.1194999999999999</v>
      </c>
      <c r="N193" s="34"/>
      <c r="O193" s="116" t="str">
        <f ca="1">IF(N193="","", INDIRECT("base!"&amp;ADDRESS(MATCH(N193,base!$C$2:'base'!$C$133,0)+1,4,4)))</f>
        <v/>
      </c>
      <c r="P193" s="41"/>
      <c r="Q193" s="116" t="str">
        <f ca="1">IF(P193="","", INDIRECT("base!"&amp;ADDRESS(MATCH(CONCATENATE(N193,"|",P193),base!$G$2:'base'!$G$1817,0)+1,6,4)))</f>
        <v/>
      </c>
      <c r="R193" s="41"/>
    </row>
    <row r="194" spans="1:18" ht="75" x14ac:dyDescent="0.25">
      <c r="A194" s="47"/>
      <c r="B194" s="115">
        <f>IF(AND(G194&lt;&gt;"",H194&gt;0,I194&lt;&gt;"",J194&lt;&gt;0,K194&lt;&gt;0),COUNT($B$11:B193)+1,"")</f>
        <v>167</v>
      </c>
      <c r="C194" s="34" t="s">
        <v>4446</v>
      </c>
      <c r="D194" s="89" t="s">
        <v>3800</v>
      </c>
      <c r="E194" s="47">
        <v>42</v>
      </c>
      <c r="F194" s="66">
        <v>45992</v>
      </c>
      <c r="G194" s="41" t="s">
        <v>4222</v>
      </c>
      <c r="H194" s="112">
        <v>1</v>
      </c>
      <c r="I194" s="47" t="s">
        <v>3701</v>
      </c>
      <c r="J194" s="112">
        <v>3746.55</v>
      </c>
      <c r="K194" s="104">
        <f t="shared" si="3"/>
        <v>3746.55</v>
      </c>
      <c r="L194" s="96">
        <v>0.21149999999999999</v>
      </c>
      <c r="M194" s="96">
        <v>1.1194999999999999</v>
      </c>
      <c r="N194" s="34"/>
      <c r="O194" s="116" t="str">
        <f ca="1">IF(N194="","", INDIRECT("base!"&amp;ADDRESS(MATCH(N194,base!$C$2:'base'!$C$133,0)+1,4,4)))</f>
        <v/>
      </c>
      <c r="P194" s="41"/>
      <c r="Q194" s="116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115">
        <f>IF(AND(G195&lt;&gt;"",H195&gt;0,I195&lt;&gt;"",J195&lt;&gt;0,K195&lt;&gt;0),COUNT($B$11:B194)+1,"")</f>
        <v>168</v>
      </c>
      <c r="C195" s="34" t="s">
        <v>4447</v>
      </c>
      <c r="D195" s="89" t="s">
        <v>3800</v>
      </c>
      <c r="E195" s="47">
        <v>43</v>
      </c>
      <c r="F195" s="66">
        <v>45992</v>
      </c>
      <c r="G195" s="41" t="s">
        <v>4223</v>
      </c>
      <c r="H195" s="112">
        <v>500</v>
      </c>
      <c r="I195" s="47" t="s">
        <v>3701</v>
      </c>
      <c r="J195" s="112">
        <v>95.59</v>
      </c>
      <c r="K195" s="104">
        <f t="shared" si="3"/>
        <v>47795</v>
      </c>
      <c r="L195" s="96">
        <v>0.21149999999999999</v>
      </c>
      <c r="M195" s="96">
        <v>1.1194999999999999</v>
      </c>
      <c r="N195" s="34"/>
      <c r="O195" s="116" t="str">
        <f ca="1">IF(N195="","", INDIRECT("base!"&amp;ADDRESS(MATCH(N195,base!$C$2:'base'!$C$133,0)+1,4,4)))</f>
        <v/>
      </c>
      <c r="P195" s="41"/>
      <c r="Q195" s="116" t="str">
        <f ca="1">IF(P195="","", INDIRECT("base!"&amp;ADDRESS(MATCH(CONCATENATE(N195,"|",P195),base!$G$2:'base'!$G$1817,0)+1,6,4)))</f>
        <v/>
      </c>
      <c r="R195" s="41"/>
    </row>
    <row r="196" spans="1:18" ht="30" x14ac:dyDescent="0.25">
      <c r="A196" s="47"/>
      <c r="B196" s="115">
        <f>IF(AND(G196&lt;&gt;"",H196&gt;0,I196&lt;&gt;"",J196&lt;&gt;0,K196&lt;&gt;0),COUNT($B$11:B195)+1,"")</f>
        <v>169</v>
      </c>
      <c r="C196" s="34" t="s">
        <v>4448</v>
      </c>
      <c r="D196" s="89" t="s">
        <v>3776</v>
      </c>
      <c r="E196" s="47">
        <v>34666</v>
      </c>
      <c r="F196" s="66">
        <v>45992</v>
      </c>
      <c r="G196" s="41" t="s">
        <v>4224</v>
      </c>
      <c r="H196" s="112">
        <v>160.88</v>
      </c>
      <c r="I196" s="47" t="s">
        <v>3695</v>
      </c>
      <c r="J196" s="112">
        <v>103.78</v>
      </c>
      <c r="K196" s="104">
        <f t="shared" si="3"/>
        <v>16696.13</v>
      </c>
      <c r="L196" s="96">
        <v>0.21149999999999999</v>
      </c>
      <c r="M196" s="96">
        <v>1.1194999999999999</v>
      </c>
      <c r="N196" s="34"/>
      <c r="O196" s="116" t="str">
        <f ca="1">IF(N196="","", INDIRECT("base!"&amp;ADDRESS(MATCH(N196,base!$C$2:'base'!$C$133,0)+1,4,4)))</f>
        <v/>
      </c>
      <c r="P196" s="41"/>
      <c r="Q196" s="116" t="str">
        <f ca="1">IF(P196="","", INDIRECT("base!"&amp;ADDRESS(MATCH(CONCATENATE(N196,"|",P196),base!$G$2:'base'!$G$1817,0)+1,6,4)))</f>
        <v/>
      </c>
      <c r="R196" s="41"/>
    </row>
    <row r="197" spans="1:18" ht="60" x14ac:dyDescent="0.25">
      <c r="A197" s="47"/>
      <c r="B197" s="115">
        <f>IF(AND(G197&lt;&gt;"",H197&gt;0,I197&lt;&gt;"",J197&lt;&gt;0,K197&lt;&gt;0),COUNT($B$11:B196)+1,"")</f>
        <v>170</v>
      </c>
      <c r="C197" s="34" t="s">
        <v>4449</v>
      </c>
      <c r="D197" s="89" t="s">
        <v>3800</v>
      </c>
      <c r="E197" s="47">
        <v>44</v>
      </c>
      <c r="F197" s="66">
        <v>45992</v>
      </c>
      <c r="G197" s="41" t="s">
        <v>4225</v>
      </c>
      <c r="H197" s="112">
        <v>80</v>
      </c>
      <c r="I197" s="47" t="s">
        <v>3701</v>
      </c>
      <c r="J197" s="112">
        <v>169.49</v>
      </c>
      <c r="K197" s="104">
        <f t="shared" si="3"/>
        <v>13559.2</v>
      </c>
      <c r="L197" s="96">
        <v>0.21149999999999999</v>
      </c>
      <c r="M197" s="96">
        <v>1.1194999999999999</v>
      </c>
      <c r="N197" s="34"/>
      <c r="O197" s="116" t="str">
        <f ca="1">IF(N197="","", INDIRECT("base!"&amp;ADDRESS(MATCH(N197,base!$C$2:'base'!$C$133,0)+1,4,4)))</f>
        <v/>
      </c>
      <c r="P197" s="41"/>
      <c r="Q197" s="116" t="str">
        <f ca="1">IF(P197="","", INDIRECT("base!"&amp;ADDRESS(MATCH(CONCATENATE(N197,"|",P197),base!$G$2:'base'!$G$1817,0)+1,6,4)))</f>
        <v/>
      </c>
      <c r="R197" s="41"/>
    </row>
    <row r="198" spans="1:18" ht="60" x14ac:dyDescent="0.25">
      <c r="A198" s="47"/>
      <c r="B198" s="115">
        <f>IF(AND(G198&lt;&gt;"",H198&gt;0,I198&lt;&gt;"",J198&lt;&gt;0,K198&lt;&gt;0),COUNT($B$11:B197)+1,"")</f>
        <v>171</v>
      </c>
      <c r="C198" s="34" t="s">
        <v>4450</v>
      </c>
      <c r="D198" s="89" t="s">
        <v>3800</v>
      </c>
      <c r="E198" s="47">
        <v>32</v>
      </c>
      <c r="F198" s="66">
        <v>45992</v>
      </c>
      <c r="G198" s="41" t="s">
        <v>4226</v>
      </c>
      <c r="H198" s="112">
        <v>1</v>
      </c>
      <c r="I198" s="47" t="s">
        <v>3701</v>
      </c>
      <c r="J198" s="112">
        <v>35010.53</v>
      </c>
      <c r="K198" s="104">
        <f t="shared" si="3"/>
        <v>35010.53</v>
      </c>
      <c r="L198" s="96">
        <v>0.21149999999999999</v>
      </c>
      <c r="M198" s="96">
        <v>1.1194999999999999</v>
      </c>
      <c r="N198" s="34"/>
      <c r="O198" s="116" t="str">
        <f ca="1">IF(N198="","", INDIRECT("base!"&amp;ADDRESS(MATCH(N198,base!$C$2:'base'!$C$133,0)+1,4,4)))</f>
        <v/>
      </c>
      <c r="P198" s="41"/>
      <c r="Q198" s="116" t="str">
        <f ca="1">IF(P198="","", INDIRECT("base!"&amp;ADDRESS(MATCH(CONCATENATE(N198,"|",P198),base!$G$2:'base'!$G$1817,0)+1,6,4)))</f>
        <v/>
      </c>
      <c r="R198" s="41"/>
    </row>
    <row r="199" spans="1:18" s="127" customFormat="1" x14ac:dyDescent="0.25">
      <c r="A199" s="119"/>
      <c r="B199" s="121" t="str">
        <f>IF(AND(G199&lt;&gt;"",H199&gt;0,I199&lt;&gt;"",J199&lt;&gt;0,K199&lt;&gt;0),COUNT($B$11:B198)+1,"")</f>
        <v/>
      </c>
      <c r="C199" s="121" t="s">
        <v>4451</v>
      </c>
      <c r="D199" s="122"/>
      <c r="E199" s="119"/>
      <c r="F199" s="123"/>
      <c r="G199" s="117" t="s">
        <v>4227</v>
      </c>
      <c r="H199" s="118"/>
      <c r="I199" s="119"/>
      <c r="J199" s="118"/>
      <c r="K199" s="128" t="str">
        <f t="shared" si="3"/>
        <v/>
      </c>
      <c r="L199" s="125"/>
      <c r="M199" s="125"/>
      <c r="N199" s="121"/>
      <c r="O199" s="117" t="str">
        <f ca="1">IF(N199="","", INDIRECT("base!"&amp;ADDRESS(MATCH(N199,base!$C$2:'base'!$C$133,0)+1,4,4)))</f>
        <v/>
      </c>
      <c r="P199" s="117"/>
      <c r="Q199" s="117" t="str">
        <f ca="1">IF(P199="","", INDIRECT("base!"&amp;ADDRESS(MATCH(CONCATENATE(N199,"|",P199),base!$G$2:'base'!$G$1817,0)+1,6,4)))</f>
        <v/>
      </c>
      <c r="R199" s="117"/>
    </row>
    <row r="200" spans="1:18" x14ac:dyDescent="0.25">
      <c r="A200" s="47"/>
      <c r="B200" s="115">
        <f>IF(AND(G200&lt;&gt;"",H200&gt;0,I200&lt;&gt;"",J200&lt;&gt;0,K200&lt;&gt;0),COUNT($B$11:B199)+1,"")</f>
        <v>172</v>
      </c>
      <c r="C200" s="34" t="s">
        <v>4452</v>
      </c>
      <c r="D200" s="89" t="s">
        <v>3800</v>
      </c>
      <c r="E200" s="47">
        <v>47</v>
      </c>
      <c r="F200" s="66">
        <v>45992</v>
      </c>
      <c r="G200" s="41" t="s">
        <v>4228</v>
      </c>
      <c r="H200" s="112">
        <v>1</v>
      </c>
      <c r="I200" s="47" t="s">
        <v>3701</v>
      </c>
      <c r="J200" s="112">
        <v>54089.8</v>
      </c>
      <c r="K200" s="104">
        <f t="shared" si="3"/>
        <v>54089.8</v>
      </c>
      <c r="L200" s="96">
        <v>0.21149999999999999</v>
      </c>
      <c r="M200" s="96">
        <v>1.1194999999999999</v>
      </c>
      <c r="N200" s="34"/>
      <c r="O200" s="116" t="str">
        <f ca="1">IF(N200="","", INDIRECT("base!"&amp;ADDRESS(MATCH(N200,base!$C$2:'base'!$C$133,0)+1,4,4)))</f>
        <v/>
      </c>
      <c r="P200" s="41"/>
      <c r="Q200" s="116" t="str">
        <f ca="1">IF(P200="","", INDIRECT("base!"&amp;ADDRESS(MATCH(CONCATENATE(N200,"|",P200),base!$G$2:'base'!$G$1817,0)+1,6,4)))</f>
        <v/>
      </c>
      <c r="R200" s="41"/>
    </row>
    <row r="201" spans="1:18" s="127" customFormat="1" x14ac:dyDescent="0.25">
      <c r="A201" s="119"/>
      <c r="B201" s="121" t="str">
        <f>IF(AND(G201&lt;&gt;"",H201&gt;0,I201&lt;&gt;"",J201&lt;&gt;0,K201&lt;&gt;0),COUNT($B$11:B200)+1,"")</f>
        <v/>
      </c>
      <c r="C201" s="121" t="s">
        <v>4453</v>
      </c>
      <c r="D201" s="122"/>
      <c r="E201" s="119"/>
      <c r="F201" s="123"/>
      <c r="G201" s="117" t="s">
        <v>4229</v>
      </c>
      <c r="H201" s="118"/>
      <c r="I201" s="119"/>
      <c r="J201" s="118"/>
      <c r="K201" s="128" t="str">
        <f t="shared" si="3"/>
        <v/>
      </c>
      <c r="L201" s="125"/>
      <c r="M201" s="125"/>
      <c r="N201" s="121"/>
      <c r="O201" s="117" t="str">
        <f ca="1">IF(N201="","", INDIRECT("base!"&amp;ADDRESS(MATCH(N201,base!$C$2:'base'!$C$133,0)+1,4,4)))</f>
        <v/>
      </c>
      <c r="P201" s="117"/>
      <c r="Q201" s="117" t="str">
        <f ca="1">IF(P201="","", INDIRECT("base!"&amp;ADDRESS(MATCH(CONCATENATE(N201,"|",P201),base!$G$2:'base'!$G$1817,0)+1,6,4)))</f>
        <v/>
      </c>
      <c r="R201" s="117"/>
    </row>
    <row r="202" spans="1:18" ht="45" x14ac:dyDescent="0.25">
      <c r="A202" s="47"/>
      <c r="B202" s="115">
        <f>IF(AND(G202&lt;&gt;"",H202&gt;0,I202&lt;&gt;"",J202&lt;&gt;0,K202&lt;&gt;0),COUNT($B$11:B201)+1,"")</f>
        <v>173</v>
      </c>
      <c r="C202" s="34" t="s">
        <v>4454</v>
      </c>
      <c r="D202" s="89" t="s">
        <v>3776</v>
      </c>
      <c r="E202" s="47">
        <v>103262</v>
      </c>
      <c r="F202" s="66">
        <v>45992</v>
      </c>
      <c r="G202" s="41" t="s">
        <v>4230</v>
      </c>
      <c r="H202" s="112">
        <v>4</v>
      </c>
      <c r="I202" s="47" t="s">
        <v>3701</v>
      </c>
      <c r="J202" s="112">
        <v>9952.0499999999993</v>
      </c>
      <c r="K202" s="104">
        <f t="shared" si="3"/>
        <v>39808.199999999997</v>
      </c>
      <c r="L202" s="96">
        <v>0.21149999999999999</v>
      </c>
      <c r="M202" s="96">
        <v>1.1194999999999999</v>
      </c>
      <c r="N202" s="34"/>
      <c r="O202" s="116" t="str">
        <f ca="1">IF(N202="","", INDIRECT("base!"&amp;ADDRESS(MATCH(N202,base!$C$2:'base'!$C$133,0)+1,4,4)))</f>
        <v/>
      </c>
      <c r="P202" s="41"/>
      <c r="Q202" s="116" t="str">
        <f ca="1">IF(P202="","", INDIRECT("base!"&amp;ADDRESS(MATCH(CONCATENATE(N202,"|",P202),base!$G$2:'base'!$G$1817,0)+1,6,4)))</f>
        <v/>
      </c>
      <c r="R202" s="41"/>
    </row>
    <row r="203" spans="1:18" ht="45" x14ac:dyDescent="0.25">
      <c r="A203" s="47"/>
      <c r="B203" s="115">
        <f>IF(AND(G203&lt;&gt;"",H203&gt;0,I203&lt;&gt;"",J203&lt;&gt;0,K203&lt;&gt;0),COUNT($B$11:B202)+1,"")</f>
        <v>174</v>
      </c>
      <c r="C203" s="34" t="s">
        <v>4455</v>
      </c>
      <c r="D203" s="89" t="s">
        <v>3776</v>
      </c>
      <c r="E203" s="47">
        <v>103253</v>
      </c>
      <c r="F203" s="66">
        <v>45992</v>
      </c>
      <c r="G203" s="41" t="s">
        <v>4231</v>
      </c>
      <c r="H203" s="112">
        <v>3</v>
      </c>
      <c r="I203" s="47" t="s">
        <v>3701</v>
      </c>
      <c r="J203" s="112">
        <v>6776.31</v>
      </c>
      <c r="K203" s="104">
        <f t="shared" si="3"/>
        <v>20328.93</v>
      </c>
      <c r="L203" s="96">
        <v>0.21149999999999999</v>
      </c>
      <c r="M203" s="96">
        <v>1.1194999999999999</v>
      </c>
      <c r="N203" s="34"/>
      <c r="O203" s="116" t="str">
        <f ca="1">IF(N203="","", INDIRECT("base!"&amp;ADDRESS(MATCH(N203,base!$C$2:'base'!$C$133,0)+1,4,4)))</f>
        <v/>
      </c>
      <c r="P203" s="41"/>
      <c r="Q203" s="116" t="str">
        <f ca="1">IF(P203="","", INDIRECT("base!"&amp;ADDRESS(MATCH(CONCATENATE(N203,"|",P203),base!$G$2:'base'!$G$1817,0)+1,6,4)))</f>
        <v/>
      </c>
      <c r="R203" s="41"/>
    </row>
    <row r="204" spans="1:18" ht="45" x14ac:dyDescent="0.25">
      <c r="A204" s="47"/>
      <c r="B204" s="115">
        <f>IF(AND(G204&lt;&gt;"",H204&gt;0,I204&lt;&gt;"",J204&lt;&gt;0,K204&lt;&gt;0),COUNT($B$11:B203)+1,"")</f>
        <v>175</v>
      </c>
      <c r="C204" s="34" t="s">
        <v>4456</v>
      </c>
      <c r="D204" s="89" t="s">
        <v>3776</v>
      </c>
      <c r="E204" s="47">
        <v>103246</v>
      </c>
      <c r="F204" s="66">
        <v>45992</v>
      </c>
      <c r="G204" s="41" t="s">
        <v>4232</v>
      </c>
      <c r="H204" s="112">
        <v>2</v>
      </c>
      <c r="I204" s="47" t="s">
        <v>3701</v>
      </c>
      <c r="J204" s="112">
        <v>2654</v>
      </c>
      <c r="K204" s="104">
        <f t="shared" si="3"/>
        <v>5308</v>
      </c>
      <c r="L204" s="96">
        <v>0.21149999999999999</v>
      </c>
      <c r="M204" s="96">
        <v>1.1194999999999999</v>
      </c>
      <c r="N204" s="34"/>
      <c r="O204" s="116" t="str">
        <f ca="1">IF(N204="","", INDIRECT("base!"&amp;ADDRESS(MATCH(N204,base!$C$2:'base'!$C$133,0)+1,4,4)))</f>
        <v/>
      </c>
      <c r="P204" s="41"/>
      <c r="Q204" s="116" t="str">
        <f ca="1">IF(P204="","", INDIRECT("base!"&amp;ADDRESS(MATCH(CONCATENATE(N204,"|",P204),base!$G$2:'base'!$G$1817,0)+1,6,4)))</f>
        <v/>
      </c>
      <c r="R204" s="41"/>
    </row>
    <row r="205" spans="1:18" s="127" customFormat="1" x14ac:dyDescent="0.25">
      <c r="A205" s="119"/>
      <c r="B205" s="121" t="str">
        <f>IF(AND(G205&lt;&gt;"",H205&gt;0,I205&lt;&gt;"",J205&lt;&gt;0,K205&lt;&gt;0),COUNT($B$11:B204)+1,"")</f>
        <v/>
      </c>
      <c r="C205" s="121" t="s">
        <v>4457</v>
      </c>
      <c r="D205" s="122"/>
      <c r="E205" s="119"/>
      <c r="F205" s="123"/>
      <c r="G205" s="117" t="s">
        <v>4233</v>
      </c>
      <c r="H205" s="118"/>
      <c r="I205" s="119"/>
      <c r="J205" s="118"/>
      <c r="K205" s="128" t="str">
        <f t="shared" si="3"/>
        <v/>
      </c>
      <c r="L205" s="125"/>
      <c r="M205" s="125"/>
      <c r="N205" s="121"/>
      <c r="O205" s="117" t="str">
        <f ca="1">IF(N205="","", INDIRECT("base!"&amp;ADDRESS(MATCH(N205,base!$C$2:'base'!$C$133,0)+1,4,4)))</f>
        <v/>
      </c>
      <c r="P205" s="117"/>
      <c r="Q205" s="117" t="str">
        <f ca="1">IF(P205="","", INDIRECT("base!"&amp;ADDRESS(MATCH(CONCATENATE(N205,"|",P205),base!$G$2:'base'!$G$1817,0)+1,6,4)))</f>
        <v/>
      </c>
      <c r="R205" s="117"/>
    </row>
    <row r="206" spans="1:18" ht="30" x14ac:dyDescent="0.25">
      <c r="A206" s="47"/>
      <c r="B206" s="115">
        <f>IF(AND(G206&lt;&gt;"",H206&gt;0,I206&lt;&gt;"",J206&lt;&gt;0,K206&lt;&gt;0),COUNT($B$11:B205)+1,"")</f>
        <v>176</v>
      </c>
      <c r="C206" s="34" t="s">
        <v>4458</v>
      </c>
      <c r="D206" s="89" t="s">
        <v>3800</v>
      </c>
      <c r="E206" s="47" t="s">
        <v>4320</v>
      </c>
      <c r="F206" s="66">
        <v>45992</v>
      </c>
      <c r="G206" s="41" t="s">
        <v>4234</v>
      </c>
      <c r="H206" s="112">
        <v>1068.1199999999999</v>
      </c>
      <c r="I206" s="47" t="s">
        <v>3695</v>
      </c>
      <c r="J206" s="112">
        <v>1.49</v>
      </c>
      <c r="K206" s="104">
        <f t="shared" si="3"/>
        <v>1591.5</v>
      </c>
      <c r="L206" s="96">
        <v>0.21149999999999999</v>
      </c>
      <c r="M206" s="96">
        <v>1.1194999999999999</v>
      </c>
      <c r="N206" s="34"/>
      <c r="O206" s="116" t="str">
        <f ca="1">IF(N206="","", INDIRECT("base!"&amp;ADDRESS(MATCH(N206,base!$C$2:'base'!$C$133,0)+1,4,4)))</f>
        <v/>
      </c>
      <c r="P206" s="41"/>
      <c r="Q206" s="116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115" t="str">
        <f>IF(AND(G207&lt;&gt;"",H207&gt;0,I207&lt;&gt;"",J207&lt;&gt;0,K207&lt;&gt;0),COUNT($B$11:B206)+1,"")</f>
        <v/>
      </c>
      <c r="C207" s="34"/>
      <c r="D207" s="89"/>
      <c r="E207" s="47"/>
      <c r="F207" s="66"/>
      <c r="G207" s="41"/>
      <c r="H207" s="112"/>
      <c r="I207" s="47"/>
      <c r="J207" s="112"/>
      <c r="K207" s="104" t="str">
        <f t="shared" si="3"/>
        <v/>
      </c>
      <c r="L207" s="96"/>
      <c r="M207" s="96"/>
      <c r="N207" s="34"/>
      <c r="O207" s="116" t="str">
        <f ca="1">IF(N207="","", INDIRECT("base!"&amp;ADDRESS(MATCH(N207,base!$C$2:'base'!$C$133,0)+1,4,4)))</f>
        <v/>
      </c>
      <c r="P207" s="41"/>
      <c r="Q207" s="116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115" t="str">
        <f>IF(AND(G208&lt;&gt;"",H208&gt;0,I208&lt;&gt;"",J208&lt;&gt;0,K208&lt;&gt;0),COUNT($B$11:B207)+1,"")</f>
        <v/>
      </c>
      <c r="C208" s="34"/>
      <c r="D208" s="89"/>
      <c r="E208" s="47"/>
      <c r="F208" s="66"/>
      <c r="G208" s="41"/>
      <c r="H208" s="112"/>
      <c r="I208" s="47"/>
      <c r="J208" s="112"/>
      <c r="K208" s="104" t="str">
        <f t="shared" si="3"/>
        <v/>
      </c>
      <c r="L208" s="96"/>
      <c r="M208" s="96"/>
      <c r="N208" s="34"/>
      <c r="O208" s="116" t="str">
        <f ca="1">IF(N208="","", INDIRECT("base!"&amp;ADDRESS(MATCH(N208,base!$C$2:'base'!$C$133,0)+1,4,4)))</f>
        <v/>
      </c>
      <c r="P208" s="41"/>
      <c r="Q208" s="116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115" t="str">
        <f>IF(AND(G209&lt;&gt;"",H209&gt;0,I209&lt;&gt;"",J209&lt;&gt;0,K209&lt;&gt;0),COUNT($B$11:B208)+1,"")</f>
        <v/>
      </c>
      <c r="C209" s="34"/>
      <c r="D209" s="89"/>
      <c r="E209" s="47"/>
      <c r="F209" s="66"/>
      <c r="G209" s="41"/>
      <c r="H209" s="112"/>
      <c r="I209" s="47"/>
      <c r="J209" s="112"/>
      <c r="K209" s="104" t="str">
        <f t="shared" si="3"/>
        <v/>
      </c>
      <c r="L209" s="96"/>
      <c r="M209" s="96"/>
      <c r="N209" s="34"/>
      <c r="O209" s="116" t="str">
        <f ca="1">IF(N209="","", INDIRECT("base!"&amp;ADDRESS(MATCH(N209,base!$C$2:'base'!$C$133,0)+1,4,4)))</f>
        <v/>
      </c>
      <c r="P209" s="41"/>
      <c r="Q209" s="116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115" t="str">
        <f>IF(AND(G210&lt;&gt;"",H210&gt;0,I210&lt;&gt;"",J210&lt;&gt;0,K210&lt;&gt;0),COUNT($B$11:B209)+1,"")</f>
        <v/>
      </c>
      <c r="C210" s="34"/>
      <c r="D210" s="89"/>
      <c r="E210" s="47"/>
      <c r="F210" s="66"/>
      <c r="G210" s="41"/>
      <c r="H210" s="112"/>
      <c r="I210" s="47"/>
      <c r="J210" s="112"/>
      <c r="K210" s="104" t="str">
        <f t="shared" si="3"/>
        <v/>
      </c>
      <c r="L210" s="96"/>
      <c r="M210" s="96"/>
      <c r="N210" s="34"/>
      <c r="O210" s="116" t="str">
        <f ca="1">IF(N210="","", INDIRECT("base!"&amp;ADDRESS(MATCH(N210,base!$C$2:'base'!$C$133,0)+1,4,4)))</f>
        <v/>
      </c>
      <c r="P210" s="41"/>
      <c r="Q210" s="116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115" t="str">
        <f>IF(AND(G211&lt;&gt;"",H211&gt;0,I211&lt;&gt;"",J211&lt;&gt;0,K211&lt;&gt;0),COUNT($B$11:B210)+1,"")</f>
        <v/>
      </c>
      <c r="C211" s="34"/>
      <c r="D211" s="89"/>
      <c r="E211" s="47"/>
      <c r="F211" s="66"/>
      <c r="G211" s="41"/>
      <c r="H211" s="112"/>
      <c r="I211" s="47"/>
      <c r="J211" s="112"/>
      <c r="K211" s="104" t="str">
        <f t="shared" si="3"/>
        <v/>
      </c>
      <c r="L211" s="96"/>
      <c r="M211" s="96"/>
      <c r="N211" s="34"/>
      <c r="O211" s="116" t="str">
        <f ca="1">IF(N211="","", INDIRECT("base!"&amp;ADDRESS(MATCH(N211,base!$C$2:'base'!$C$133,0)+1,4,4)))</f>
        <v/>
      </c>
      <c r="P211" s="41"/>
      <c r="Q211" s="116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115" t="str">
        <f>IF(AND(G212&lt;&gt;"",H212&gt;0,I212&lt;&gt;"",J212&lt;&gt;0,K212&lt;&gt;0),COUNT($B$11:B211)+1,"")</f>
        <v/>
      </c>
      <c r="C212" s="34"/>
      <c r="D212" s="89"/>
      <c r="E212" s="47"/>
      <c r="F212" s="66"/>
      <c r="G212" s="41"/>
      <c r="H212" s="112"/>
      <c r="I212" s="47"/>
      <c r="J212" s="112"/>
      <c r="K212" s="104" t="str">
        <f t="shared" si="3"/>
        <v/>
      </c>
      <c r="L212" s="96"/>
      <c r="M212" s="96"/>
      <c r="N212" s="34"/>
      <c r="O212" s="116" t="str">
        <f ca="1">IF(N212="","", INDIRECT("base!"&amp;ADDRESS(MATCH(N212,base!$C$2:'base'!$C$133,0)+1,4,4)))</f>
        <v/>
      </c>
      <c r="P212" s="41"/>
      <c r="Q212" s="116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115" t="str">
        <f>IF(AND(G213&lt;&gt;"",H213&gt;0,I213&lt;&gt;"",J213&lt;&gt;0,K213&lt;&gt;0),COUNT($B$11:B212)+1,"")</f>
        <v/>
      </c>
      <c r="C213" s="34"/>
      <c r="D213" s="89"/>
      <c r="E213" s="47"/>
      <c r="F213" s="66"/>
      <c r="G213" s="41"/>
      <c r="H213" s="112"/>
      <c r="I213" s="47"/>
      <c r="J213" s="112"/>
      <c r="K213" s="104" t="str">
        <f t="shared" si="3"/>
        <v/>
      </c>
      <c r="L213" s="96"/>
      <c r="M213" s="96"/>
      <c r="N213" s="34"/>
      <c r="O213" s="116" t="str">
        <f ca="1">IF(N213="","", INDIRECT("base!"&amp;ADDRESS(MATCH(N213,base!$C$2:'base'!$C$133,0)+1,4,4)))</f>
        <v/>
      </c>
      <c r="P213" s="41"/>
      <c r="Q213" s="116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115" t="str">
        <f>IF(AND(G214&lt;&gt;"",H214&gt;0,I214&lt;&gt;"",J214&lt;&gt;0,K214&lt;&gt;0),COUNT($B$11:B213)+1,"")</f>
        <v/>
      </c>
      <c r="C214" s="34"/>
      <c r="D214" s="89"/>
      <c r="E214" s="47"/>
      <c r="F214" s="66"/>
      <c r="G214" s="41"/>
      <c r="H214" s="112"/>
      <c r="I214" s="47"/>
      <c r="J214" s="112"/>
      <c r="K214" s="104" t="str">
        <f t="shared" si="3"/>
        <v/>
      </c>
      <c r="L214" s="96"/>
      <c r="M214" s="96"/>
      <c r="N214" s="34"/>
      <c r="O214" s="116" t="str">
        <f ca="1">IF(N214="","", INDIRECT("base!"&amp;ADDRESS(MATCH(N214,base!$C$2:'base'!$C$133,0)+1,4,4)))</f>
        <v/>
      </c>
      <c r="P214" s="41"/>
      <c r="Q214" s="116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115" t="str">
        <f>IF(AND(G215&lt;&gt;"",H215&gt;0,I215&lt;&gt;"",J215&lt;&gt;0,K215&lt;&gt;0),COUNT($B$11:B214)+1,"")</f>
        <v/>
      </c>
      <c r="C215" s="34"/>
      <c r="D215" s="89"/>
      <c r="E215" s="47"/>
      <c r="F215" s="66"/>
      <c r="G215" s="41"/>
      <c r="H215" s="112"/>
      <c r="I215" s="47"/>
      <c r="J215" s="112"/>
      <c r="K215" s="104" t="str">
        <f t="shared" si="3"/>
        <v/>
      </c>
      <c r="L215" s="96"/>
      <c r="M215" s="96"/>
      <c r="N215" s="34"/>
      <c r="O215" s="116" t="str">
        <f ca="1">IF(N215="","", INDIRECT("base!"&amp;ADDRESS(MATCH(N215,base!$C$2:'base'!$C$133,0)+1,4,4)))</f>
        <v/>
      </c>
      <c r="P215" s="41"/>
      <c r="Q215" s="116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115" t="str">
        <f>IF(AND(G216&lt;&gt;"",H216&gt;0,I216&lt;&gt;"",J216&lt;&gt;0,K216&lt;&gt;0),COUNT($B$11:B215)+1,"")</f>
        <v/>
      </c>
      <c r="C216" s="34"/>
      <c r="D216" s="89"/>
      <c r="E216" s="47"/>
      <c r="F216" s="66"/>
      <c r="G216" s="41"/>
      <c r="H216" s="112"/>
      <c r="I216" s="47"/>
      <c r="J216" s="112"/>
      <c r="K216" s="104" t="str">
        <f t="shared" si="3"/>
        <v/>
      </c>
      <c r="L216" s="96"/>
      <c r="M216" s="96"/>
      <c r="N216" s="34"/>
      <c r="O216" s="116" t="str">
        <f ca="1">IF(N216="","", INDIRECT("base!"&amp;ADDRESS(MATCH(N216,base!$C$2:'base'!$C$133,0)+1,4,4)))</f>
        <v/>
      </c>
      <c r="P216" s="41"/>
      <c r="Q216" s="116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115" t="str">
        <f>IF(AND(G217&lt;&gt;"",H217&gt;0,I217&lt;&gt;"",J217&lt;&gt;0,K217&lt;&gt;0),COUNT($B$11:B216)+1,"")</f>
        <v/>
      </c>
      <c r="C217" s="34"/>
      <c r="D217" s="89"/>
      <c r="E217" s="47"/>
      <c r="F217" s="66"/>
      <c r="G217" s="41"/>
      <c r="H217" s="112"/>
      <c r="I217" s="47"/>
      <c r="J217" s="112"/>
      <c r="K217" s="104" t="str">
        <f t="shared" si="3"/>
        <v/>
      </c>
      <c r="L217" s="96"/>
      <c r="M217" s="96"/>
      <c r="N217" s="34"/>
      <c r="O217" s="116" t="str">
        <f ca="1">IF(N217="","", INDIRECT("base!"&amp;ADDRESS(MATCH(N217,base!$C$2:'base'!$C$133,0)+1,4,4)))</f>
        <v/>
      </c>
      <c r="P217" s="41"/>
      <c r="Q217" s="116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115" t="str">
        <f>IF(AND(G218&lt;&gt;"",H218&gt;0,I218&lt;&gt;"",J218&lt;&gt;0,K218&lt;&gt;0),COUNT($B$11:B217)+1,"")</f>
        <v/>
      </c>
      <c r="C218" s="34"/>
      <c r="D218" s="89"/>
      <c r="E218" s="47"/>
      <c r="F218" s="66"/>
      <c r="G218" s="41"/>
      <c r="H218" s="112"/>
      <c r="I218" s="47"/>
      <c r="J218" s="112"/>
      <c r="K218" s="104" t="str">
        <f t="shared" si="3"/>
        <v/>
      </c>
      <c r="L218" s="96"/>
      <c r="M218" s="96"/>
      <c r="N218" s="34"/>
      <c r="O218" s="116" t="str">
        <f ca="1">IF(N218="","", INDIRECT("base!"&amp;ADDRESS(MATCH(N218,base!$C$2:'base'!$C$133,0)+1,4,4)))</f>
        <v/>
      </c>
      <c r="P218" s="41"/>
      <c r="Q218" s="116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115" t="str">
        <f>IF(AND(G219&lt;&gt;"",H219&gt;0,I219&lt;&gt;"",J219&lt;&gt;0,K219&lt;&gt;0),COUNT($B$11:B218)+1,"")</f>
        <v/>
      </c>
      <c r="C219" s="34"/>
      <c r="D219" s="89"/>
      <c r="E219" s="47"/>
      <c r="F219" s="66"/>
      <c r="G219" s="41"/>
      <c r="H219" s="112"/>
      <c r="I219" s="47"/>
      <c r="J219" s="112"/>
      <c r="K219" s="104" t="str">
        <f t="shared" si="3"/>
        <v/>
      </c>
      <c r="L219" s="96"/>
      <c r="M219" s="96"/>
      <c r="N219" s="34"/>
      <c r="O219" s="116" t="str">
        <f ca="1">IF(N219="","", INDIRECT("base!"&amp;ADDRESS(MATCH(N219,base!$C$2:'base'!$C$133,0)+1,4,4)))</f>
        <v/>
      </c>
      <c r="P219" s="41"/>
      <c r="Q219" s="116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115" t="str">
        <f>IF(AND(G220&lt;&gt;"",H220&gt;0,I220&lt;&gt;"",J220&lt;&gt;0,K220&lt;&gt;0),COUNT($B$11:B219)+1,"")</f>
        <v/>
      </c>
      <c r="C220" s="34"/>
      <c r="D220" s="89"/>
      <c r="E220" s="47"/>
      <c r="F220" s="66"/>
      <c r="G220" s="41"/>
      <c r="H220" s="112"/>
      <c r="I220" s="47"/>
      <c r="J220" s="112"/>
      <c r="K220" s="104" t="str">
        <f t="shared" si="3"/>
        <v/>
      </c>
      <c r="L220" s="96"/>
      <c r="M220" s="96"/>
      <c r="N220" s="34"/>
      <c r="O220" s="116" t="str">
        <f ca="1">IF(N220="","", INDIRECT("base!"&amp;ADDRESS(MATCH(N220,base!$C$2:'base'!$C$133,0)+1,4,4)))</f>
        <v/>
      </c>
      <c r="P220" s="41"/>
      <c r="Q220" s="116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115" t="str">
        <f>IF(AND(G221&lt;&gt;"",H221&gt;0,I221&lt;&gt;"",J221&lt;&gt;0,K221&lt;&gt;0),COUNT($B$11:B220)+1,"")</f>
        <v/>
      </c>
      <c r="C221" s="34"/>
      <c r="D221" s="89"/>
      <c r="E221" s="47"/>
      <c r="F221" s="66"/>
      <c r="G221" s="41"/>
      <c r="H221" s="112"/>
      <c r="I221" s="47"/>
      <c r="J221" s="112"/>
      <c r="K221" s="104" t="str">
        <f t="shared" si="3"/>
        <v/>
      </c>
      <c r="L221" s="96"/>
      <c r="M221" s="96"/>
      <c r="N221" s="34"/>
      <c r="O221" s="116" t="str">
        <f ca="1">IF(N221="","", INDIRECT("base!"&amp;ADDRESS(MATCH(N221,base!$C$2:'base'!$C$133,0)+1,4,4)))</f>
        <v/>
      </c>
      <c r="P221" s="41"/>
      <c r="Q221" s="116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115" t="str">
        <f>IF(AND(G222&lt;&gt;"",H222&gt;0,I222&lt;&gt;"",J222&lt;&gt;0,K222&lt;&gt;0),COUNT($B$11:B221)+1,"")</f>
        <v/>
      </c>
      <c r="C222" s="34"/>
      <c r="D222" s="89"/>
      <c r="E222" s="47"/>
      <c r="F222" s="66"/>
      <c r="G222" s="41"/>
      <c r="H222" s="112"/>
      <c r="I222" s="47"/>
      <c r="J222" s="112"/>
      <c r="K222" s="104" t="str">
        <f t="shared" si="3"/>
        <v/>
      </c>
      <c r="L222" s="96"/>
      <c r="M222" s="96"/>
      <c r="N222" s="34"/>
      <c r="O222" s="116" t="str">
        <f ca="1">IF(N222="","", INDIRECT("base!"&amp;ADDRESS(MATCH(N222,base!$C$2:'base'!$C$133,0)+1,4,4)))</f>
        <v/>
      </c>
      <c r="P222" s="41"/>
      <c r="Q222" s="116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115" t="str">
        <f>IF(AND(G223&lt;&gt;"",H223&gt;0,I223&lt;&gt;"",J223&lt;&gt;0,K223&lt;&gt;0),COUNT($B$11:B222)+1,"")</f>
        <v/>
      </c>
      <c r="C223" s="34"/>
      <c r="D223" s="89"/>
      <c r="E223" s="47"/>
      <c r="F223" s="66"/>
      <c r="G223" s="41"/>
      <c r="H223" s="112"/>
      <c r="I223" s="47"/>
      <c r="J223" s="112"/>
      <c r="K223" s="104" t="str">
        <f t="shared" si="3"/>
        <v/>
      </c>
      <c r="L223" s="96"/>
      <c r="M223" s="96"/>
      <c r="N223" s="34"/>
      <c r="O223" s="116" t="str">
        <f ca="1">IF(N223="","", INDIRECT("base!"&amp;ADDRESS(MATCH(N223,base!$C$2:'base'!$C$133,0)+1,4,4)))</f>
        <v/>
      </c>
      <c r="P223" s="41"/>
      <c r="Q223" s="116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115" t="str">
        <f>IF(AND(G224&lt;&gt;"",H224&gt;0,I224&lt;&gt;"",J224&lt;&gt;0,K224&lt;&gt;0),COUNT($B$11:B223)+1,"")</f>
        <v/>
      </c>
      <c r="C224" s="34"/>
      <c r="D224" s="89"/>
      <c r="E224" s="47"/>
      <c r="F224" s="66"/>
      <c r="G224" s="41"/>
      <c r="H224" s="112"/>
      <c r="I224" s="47"/>
      <c r="J224" s="112"/>
      <c r="K224" s="104" t="str">
        <f t="shared" si="3"/>
        <v/>
      </c>
      <c r="L224" s="96"/>
      <c r="M224" s="96"/>
      <c r="N224" s="34"/>
      <c r="O224" s="116" t="str">
        <f ca="1">IF(N224="","", INDIRECT("base!"&amp;ADDRESS(MATCH(N224,base!$C$2:'base'!$C$133,0)+1,4,4)))</f>
        <v/>
      </c>
      <c r="P224" s="41"/>
      <c r="Q224" s="116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115" t="str">
        <f>IF(AND(G225&lt;&gt;"",H225&gt;0,I225&lt;&gt;"",J225&lt;&gt;0,K225&lt;&gt;0),COUNT($B$11:B224)+1,"")</f>
        <v/>
      </c>
      <c r="C225" s="34"/>
      <c r="D225" s="89"/>
      <c r="E225" s="47"/>
      <c r="F225" s="66"/>
      <c r="G225" s="41"/>
      <c r="H225" s="112"/>
      <c r="I225" s="47"/>
      <c r="J225" s="112"/>
      <c r="K225" s="104" t="str">
        <f t="shared" si="3"/>
        <v/>
      </c>
      <c r="L225" s="96"/>
      <c r="M225" s="96"/>
      <c r="N225" s="34"/>
      <c r="O225" s="116" t="str">
        <f ca="1">IF(N225="","", INDIRECT("base!"&amp;ADDRESS(MATCH(N225,base!$C$2:'base'!$C$133,0)+1,4,4)))</f>
        <v/>
      </c>
      <c r="P225" s="41"/>
      <c r="Q225" s="116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115" t="str">
        <f>IF(AND(G226&lt;&gt;"",H226&gt;0,I226&lt;&gt;"",J226&lt;&gt;0,K226&lt;&gt;0),COUNT($B$11:B225)+1,"")</f>
        <v/>
      </c>
      <c r="C226" s="34"/>
      <c r="D226" s="89"/>
      <c r="E226" s="47"/>
      <c r="F226" s="66"/>
      <c r="G226" s="41"/>
      <c r="H226" s="112"/>
      <c r="I226" s="47"/>
      <c r="J226" s="112"/>
      <c r="K226" s="104" t="str">
        <f t="shared" si="3"/>
        <v/>
      </c>
      <c r="L226" s="96"/>
      <c r="M226" s="96"/>
      <c r="N226" s="34"/>
      <c r="O226" s="116" t="str">
        <f ca="1">IF(N226="","", INDIRECT("base!"&amp;ADDRESS(MATCH(N226,base!$C$2:'base'!$C$133,0)+1,4,4)))</f>
        <v/>
      </c>
      <c r="P226" s="41"/>
      <c r="Q226" s="116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115" t="str">
        <f>IF(AND(G227&lt;&gt;"",H227&gt;0,I227&lt;&gt;"",J227&lt;&gt;0,K227&lt;&gt;0),COUNT($B$11:B226)+1,"")</f>
        <v/>
      </c>
      <c r="C227" s="34"/>
      <c r="D227" s="89"/>
      <c r="E227" s="47"/>
      <c r="F227" s="66"/>
      <c r="G227" s="41"/>
      <c r="H227" s="112"/>
      <c r="I227" s="47"/>
      <c r="J227" s="112"/>
      <c r="K227" s="104" t="str">
        <f t="shared" si="3"/>
        <v/>
      </c>
      <c r="L227" s="96"/>
      <c r="M227" s="96"/>
      <c r="N227" s="34"/>
      <c r="O227" s="116" t="str">
        <f ca="1">IF(N227="","", INDIRECT("base!"&amp;ADDRESS(MATCH(N227,base!$C$2:'base'!$C$133,0)+1,4,4)))</f>
        <v/>
      </c>
      <c r="P227" s="41"/>
      <c r="Q227" s="116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115" t="str">
        <f>IF(AND(G228&lt;&gt;"",H228&gt;0,I228&lt;&gt;"",J228&lt;&gt;0,K228&lt;&gt;0),COUNT($B$11:B227)+1,"")</f>
        <v/>
      </c>
      <c r="C228" s="34"/>
      <c r="D228" s="89"/>
      <c r="E228" s="47"/>
      <c r="F228" s="66"/>
      <c r="G228" s="41"/>
      <c r="H228" s="112"/>
      <c r="I228" s="47"/>
      <c r="J228" s="112"/>
      <c r="K228" s="104" t="str">
        <f t="shared" si="3"/>
        <v/>
      </c>
      <c r="L228" s="96"/>
      <c r="M228" s="96"/>
      <c r="N228" s="34"/>
      <c r="O228" s="116" t="str">
        <f ca="1">IF(N228="","", INDIRECT("base!"&amp;ADDRESS(MATCH(N228,base!$C$2:'base'!$C$133,0)+1,4,4)))</f>
        <v/>
      </c>
      <c r="P228" s="41"/>
      <c r="Q228" s="116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47"/>
      <c r="B229" s="115" t="str">
        <f>IF(AND(G229&lt;&gt;"",H229&gt;0,I229&lt;&gt;"",J229&lt;&gt;0,K229&lt;&gt;0),COUNT($B$11:B228)+1,"")</f>
        <v/>
      </c>
      <c r="C229" s="34"/>
      <c r="D229" s="89"/>
      <c r="E229" s="47"/>
      <c r="F229" s="66"/>
      <c r="G229" s="41"/>
      <c r="H229" s="112"/>
      <c r="I229" s="47"/>
      <c r="J229" s="112"/>
      <c r="K229" s="104" t="str">
        <f t="shared" si="3"/>
        <v/>
      </c>
      <c r="L229" s="96"/>
      <c r="M229" s="96"/>
      <c r="N229" s="34"/>
      <c r="O229" s="116" t="str">
        <f ca="1">IF(N229="","", INDIRECT("base!"&amp;ADDRESS(MATCH(N229,base!$C$2:'base'!$C$133,0)+1,4,4)))</f>
        <v/>
      </c>
      <c r="P229" s="41"/>
      <c r="Q229" s="116" t="str">
        <f ca="1">IF(P229="","", INDIRECT("base!"&amp;ADDRESS(MATCH(CONCATENATE(N229,"|",P229),base!$G$2:'base'!$G$1817,0)+1,6,4)))</f>
        <v/>
      </c>
      <c r="R229" s="41"/>
    </row>
    <row r="230" spans="1:18" x14ac:dyDescent="0.25">
      <c r="A230" s="47"/>
      <c r="B230" s="115" t="str">
        <f>IF(AND(G230&lt;&gt;"",H230&gt;0,I230&lt;&gt;"",J230&lt;&gt;0,K230&lt;&gt;0),COUNT($B$11:B229)+1,"")</f>
        <v/>
      </c>
      <c r="C230" s="34"/>
      <c r="D230" s="89"/>
      <c r="E230" s="47"/>
      <c r="F230" s="66"/>
      <c r="G230" s="41"/>
      <c r="H230" s="112"/>
      <c r="I230" s="47"/>
      <c r="J230" s="112"/>
      <c r="K230" s="104" t="str">
        <f t="shared" si="3"/>
        <v/>
      </c>
      <c r="L230" s="96"/>
      <c r="M230" s="96"/>
      <c r="N230" s="34"/>
      <c r="O230" s="116" t="str">
        <f ca="1">IF(N230="","", INDIRECT("base!"&amp;ADDRESS(MATCH(N230,base!$C$2:'base'!$C$133,0)+1,4,4)))</f>
        <v/>
      </c>
      <c r="P230" s="41"/>
      <c r="Q230" s="116" t="str">
        <f ca="1">IF(P230="","", INDIRECT("base!"&amp;ADDRESS(MATCH(CONCATENATE(N230,"|",P230),base!$G$2:'base'!$G$1817,0)+1,6,4)))</f>
        <v/>
      </c>
      <c r="R230" s="41"/>
    </row>
    <row r="231" spans="1:18" x14ac:dyDescent="0.25">
      <c r="A231" s="47"/>
      <c r="B231" s="115" t="str">
        <f>IF(AND(G231&lt;&gt;"",H231&gt;0,I231&lt;&gt;"",J231&lt;&gt;0,K231&lt;&gt;0),COUNT($B$11:B230)+1,"")</f>
        <v/>
      </c>
      <c r="C231" s="34"/>
      <c r="D231" s="89"/>
      <c r="E231" s="47"/>
      <c r="F231" s="66"/>
      <c r="G231" s="41"/>
      <c r="H231" s="112"/>
      <c r="I231" s="47"/>
      <c r="J231" s="112"/>
      <c r="K231" s="104" t="str">
        <f t="shared" si="3"/>
        <v/>
      </c>
      <c r="L231" s="96"/>
      <c r="M231" s="96"/>
      <c r="N231" s="34"/>
      <c r="O231" s="116" t="str">
        <f ca="1">IF(N231="","", INDIRECT("base!"&amp;ADDRESS(MATCH(N231,base!$C$2:'base'!$C$133,0)+1,4,4)))</f>
        <v/>
      </c>
      <c r="P231" s="41"/>
      <c r="Q231" s="116" t="str">
        <f ca="1">IF(P231="","", INDIRECT("base!"&amp;ADDRESS(MATCH(CONCATENATE(N231,"|",P231),base!$G$2:'base'!$G$1817,0)+1,6,4)))</f>
        <v/>
      </c>
      <c r="R231" s="41"/>
    </row>
    <row r="232" spans="1:18" x14ac:dyDescent="0.25">
      <c r="A232" s="47"/>
      <c r="B232" s="115" t="str">
        <f>IF(AND(G232&lt;&gt;"",H232&gt;0,I232&lt;&gt;"",J232&lt;&gt;0,K232&lt;&gt;0),COUNT($B$11:B231)+1,"")</f>
        <v/>
      </c>
      <c r="C232" s="34"/>
      <c r="D232" s="89"/>
      <c r="E232" s="47"/>
      <c r="F232" s="66"/>
      <c r="G232" s="41"/>
      <c r="H232" s="112"/>
      <c r="I232" s="47"/>
      <c r="J232" s="112"/>
      <c r="K232" s="104" t="str">
        <f t="shared" si="3"/>
        <v/>
      </c>
      <c r="L232" s="96"/>
      <c r="M232" s="96"/>
      <c r="N232" s="34"/>
      <c r="O232" s="116" t="str">
        <f ca="1">IF(N232="","", INDIRECT("base!"&amp;ADDRESS(MATCH(N232,base!$C$2:'base'!$C$133,0)+1,4,4)))</f>
        <v/>
      </c>
      <c r="P232" s="41"/>
      <c r="Q232" s="116" t="str">
        <f ca="1">IF(P232="","", INDIRECT("base!"&amp;ADDRESS(MATCH(CONCATENATE(N232,"|",P232),base!$G$2:'base'!$G$1817,0)+1,6,4)))</f>
        <v/>
      </c>
      <c r="R232" s="41"/>
    </row>
    <row r="233" spans="1:18" x14ac:dyDescent="0.25">
      <c r="A233" s="47"/>
      <c r="B233" s="115" t="str">
        <f>IF(AND(G233&lt;&gt;"",H233&gt;0,I233&lt;&gt;"",J233&lt;&gt;0,K233&lt;&gt;0),COUNT($B$11:B232)+1,"")</f>
        <v/>
      </c>
      <c r="C233" s="34"/>
      <c r="D233" s="89"/>
      <c r="E233" s="47"/>
      <c r="F233" s="66"/>
      <c r="G233" s="41"/>
      <c r="H233" s="112"/>
      <c r="I233" s="47"/>
      <c r="J233" s="112"/>
      <c r="K233" s="104" t="str">
        <f t="shared" si="3"/>
        <v/>
      </c>
      <c r="L233" s="96"/>
      <c r="M233" s="96"/>
      <c r="N233" s="34"/>
      <c r="O233" s="116" t="str">
        <f ca="1">IF(N233="","", INDIRECT("base!"&amp;ADDRESS(MATCH(N233,base!$C$2:'base'!$C$133,0)+1,4,4)))</f>
        <v/>
      </c>
      <c r="P233" s="41"/>
      <c r="Q233" s="116" t="str">
        <f ca="1">IF(P233="","", INDIRECT("base!"&amp;ADDRESS(MATCH(CONCATENATE(N233,"|",P233),base!$G$2:'base'!$G$1817,0)+1,6,4)))</f>
        <v/>
      </c>
      <c r="R233" s="41"/>
    </row>
    <row r="234" spans="1:18" x14ac:dyDescent="0.25">
      <c r="A234" s="47"/>
      <c r="B234" s="115" t="str">
        <f>IF(AND(G234&lt;&gt;"",H234&gt;0,I234&lt;&gt;"",J234&lt;&gt;0,K234&lt;&gt;0),COUNT($B$11:B233)+1,"")</f>
        <v/>
      </c>
      <c r="C234" s="34"/>
      <c r="D234" s="89"/>
      <c r="E234" s="47"/>
      <c r="F234" s="66"/>
      <c r="G234" s="41"/>
      <c r="H234" s="112"/>
      <c r="I234" s="47"/>
      <c r="J234" s="112"/>
      <c r="K234" s="104" t="str">
        <f t="shared" si="3"/>
        <v/>
      </c>
      <c r="L234" s="96"/>
      <c r="M234" s="96"/>
      <c r="N234" s="34"/>
      <c r="O234" s="116" t="str">
        <f ca="1">IF(N234="","", INDIRECT("base!"&amp;ADDRESS(MATCH(N234,base!$C$2:'base'!$C$133,0)+1,4,4)))</f>
        <v/>
      </c>
      <c r="P234" s="41"/>
      <c r="Q234" s="116" t="str">
        <f ca="1">IF(P234="","", INDIRECT("base!"&amp;ADDRESS(MATCH(CONCATENATE(N234,"|",P234),base!$G$2:'base'!$G$1817,0)+1,6,4)))</f>
        <v/>
      </c>
      <c r="R234" s="41"/>
    </row>
    <row r="235" spans="1:18" x14ac:dyDescent="0.25">
      <c r="A235" s="47"/>
      <c r="B235" s="115" t="str">
        <f>IF(AND(G235&lt;&gt;"",H235&gt;0,I235&lt;&gt;"",J235&lt;&gt;0,K235&lt;&gt;0),COUNT($B$11:B234)+1,"")</f>
        <v/>
      </c>
      <c r="C235" s="34"/>
      <c r="D235" s="89"/>
      <c r="E235" s="47"/>
      <c r="F235" s="66"/>
      <c r="G235" s="41"/>
      <c r="H235" s="112"/>
      <c r="I235" s="47"/>
      <c r="J235" s="112"/>
      <c r="K235" s="104" t="str">
        <f t="shared" si="3"/>
        <v/>
      </c>
      <c r="L235" s="96"/>
      <c r="M235" s="96"/>
      <c r="N235" s="34"/>
      <c r="O235" s="116" t="str">
        <f ca="1">IF(N235="","", INDIRECT("base!"&amp;ADDRESS(MATCH(N235,base!$C$2:'base'!$C$133,0)+1,4,4)))</f>
        <v/>
      </c>
      <c r="P235" s="41"/>
      <c r="Q235" s="116" t="str">
        <f ca="1">IF(P235="","", INDIRECT("base!"&amp;ADDRESS(MATCH(CONCATENATE(N235,"|",P235),base!$G$2:'base'!$G$1817,0)+1,6,4)))</f>
        <v/>
      </c>
      <c r="R235" s="41"/>
    </row>
    <row r="236" spans="1:18" x14ac:dyDescent="0.25">
      <c r="A236" s="47"/>
      <c r="B236" s="115" t="str">
        <f>IF(AND(G236&lt;&gt;"",H236&gt;0,I236&lt;&gt;"",J236&lt;&gt;0,K236&lt;&gt;0),COUNT($B$11:B235)+1,"")</f>
        <v/>
      </c>
      <c r="C236" s="34"/>
      <c r="D236" s="89"/>
      <c r="E236" s="47"/>
      <c r="F236" s="66"/>
      <c r="G236" s="41"/>
      <c r="H236" s="112"/>
      <c r="I236" s="47"/>
      <c r="J236" s="112"/>
      <c r="K236" s="104" t="str">
        <f t="shared" si="3"/>
        <v/>
      </c>
      <c r="L236" s="96"/>
      <c r="M236" s="96"/>
      <c r="N236" s="34"/>
      <c r="O236" s="116" t="str">
        <f ca="1">IF(N236="","", INDIRECT("base!"&amp;ADDRESS(MATCH(N236,base!$C$2:'base'!$C$133,0)+1,4,4)))</f>
        <v/>
      </c>
      <c r="P236" s="41"/>
      <c r="Q236" s="116" t="str">
        <f ca="1">IF(P236="","", INDIRECT("base!"&amp;ADDRESS(MATCH(CONCATENATE(N236,"|",P236),base!$G$2:'base'!$G$1817,0)+1,6,4)))</f>
        <v/>
      </c>
      <c r="R236" s="41"/>
    </row>
    <row r="237" spans="1:18" x14ac:dyDescent="0.25">
      <c r="A237" s="47"/>
      <c r="B237" s="115" t="str">
        <f>IF(AND(G237&lt;&gt;"",H237&gt;0,I237&lt;&gt;"",J237&lt;&gt;0,K237&lt;&gt;0),COUNT($B$11:B236)+1,"")</f>
        <v/>
      </c>
      <c r="C237" s="34"/>
      <c r="D237" s="89"/>
      <c r="E237" s="47"/>
      <c r="F237" s="66"/>
      <c r="G237" s="41"/>
      <c r="H237" s="112"/>
      <c r="I237" s="47"/>
      <c r="J237" s="112"/>
      <c r="K237" s="104" t="str">
        <f t="shared" si="3"/>
        <v/>
      </c>
      <c r="L237" s="96"/>
      <c r="M237" s="96"/>
      <c r="N237" s="34"/>
      <c r="O237" s="116" t="str">
        <f ca="1">IF(N237="","", INDIRECT("base!"&amp;ADDRESS(MATCH(N237,base!$C$2:'base'!$C$133,0)+1,4,4)))</f>
        <v/>
      </c>
      <c r="P237" s="41"/>
      <c r="Q237" s="116" t="str">
        <f ca="1">IF(P237="","", INDIRECT("base!"&amp;ADDRESS(MATCH(CONCATENATE(N237,"|",P237),base!$G$2:'base'!$G$1817,0)+1,6,4)))</f>
        <v/>
      </c>
      <c r="R237" s="41"/>
    </row>
    <row r="238" spans="1:18" x14ac:dyDescent="0.25">
      <c r="A238" s="47"/>
      <c r="B238" s="115" t="str">
        <f>IF(AND(G238&lt;&gt;"",H238&gt;0,I238&lt;&gt;"",J238&lt;&gt;0,K238&lt;&gt;0),COUNT($B$11:B237)+1,"")</f>
        <v/>
      </c>
      <c r="C238" s="34"/>
      <c r="D238" s="89"/>
      <c r="E238" s="47"/>
      <c r="F238" s="66"/>
      <c r="G238" s="41"/>
      <c r="H238" s="112"/>
      <c r="I238" s="47"/>
      <c r="J238" s="112"/>
      <c r="K238" s="104" t="str">
        <f t="shared" si="3"/>
        <v/>
      </c>
      <c r="L238" s="96"/>
      <c r="M238" s="96"/>
      <c r="N238" s="34"/>
      <c r="O238" s="116" t="str">
        <f ca="1">IF(N238="","", INDIRECT("base!"&amp;ADDRESS(MATCH(N238,base!$C$2:'base'!$C$133,0)+1,4,4)))</f>
        <v/>
      </c>
      <c r="P238" s="41"/>
      <c r="Q238" s="116" t="str">
        <f ca="1">IF(P238="","", INDIRECT("base!"&amp;ADDRESS(MATCH(CONCATENATE(N238,"|",P238),base!$G$2:'base'!$G$1817,0)+1,6,4)))</f>
        <v/>
      </c>
      <c r="R238" s="41"/>
    </row>
    <row r="239" spans="1:18" x14ac:dyDescent="0.25">
      <c r="A239" s="47"/>
      <c r="B239" s="115" t="str">
        <f>IF(AND(G239&lt;&gt;"",H239&gt;0,I239&lt;&gt;"",J239&lt;&gt;0,K239&lt;&gt;0),COUNT($B$11:B238)+1,"")</f>
        <v/>
      </c>
      <c r="C239" s="34"/>
      <c r="D239" s="89"/>
      <c r="E239" s="47"/>
      <c r="F239" s="66"/>
      <c r="G239" s="41"/>
      <c r="H239" s="112"/>
      <c r="I239" s="47"/>
      <c r="J239" s="112"/>
      <c r="K239" s="104" t="str">
        <f t="shared" si="3"/>
        <v/>
      </c>
      <c r="L239" s="96"/>
      <c r="M239" s="96"/>
      <c r="N239" s="34"/>
      <c r="O239" s="116" t="str">
        <f ca="1">IF(N239="","", INDIRECT("base!"&amp;ADDRESS(MATCH(N239,base!$C$2:'base'!$C$133,0)+1,4,4)))</f>
        <v/>
      </c>
      <c r="P239" s="41"/>
      <c r="Q239" s="116" t="str">
        <f ca="1">IF(P239="","", INDIRECT("base!"&amp;ADDRESS(MATCH(CONCATENATE(N239,"|",P239),base!$G$2:'base'!$G$1817,0)+1,6,4)))</f>
        <v/>
      </c>
      <c r="R239" s="41"/>
    </row>
    <row r="240" spans="1:18" x14ac:dyDescent="0.25">
      <c r="A240" s="47"/>
      <c r="B240" s="115" t="str">
        <f>IF(AND(G240&lt;&gt;"",H240&gt;0,I240&lt;&gt;"",J240&lt;&gt;0,K240&lt;&gt;0),COUNT($B$11:B239)+1,"")</f>
        <v/>
      </c>
      <c r="C240" s="34"/>
      <c r="D240" s="89"/>
      <c r="E240" s="47"/>
      <c r="F240" s="66"/>
      <c r="G240" s="41"/>
      <c r="H240" s="112"/>
      <c r="I240" s="47"/>
      <c r="J240" s="112"/>
      <c r="K240" s="104" t="str">
        <f t="shared" si="3"/>
        <v/>
      </c>
      <c r="L240" s="96"/>
      <c r="M240" s="96"/>
      <c r="N240" s="34"/>
      <c r="O240" s="116" t="str">
        <f ca="1">IF(N240="","", INDIRECT("base!"&amp;ADDRESS(MATCH(N240,base!$C$2:'base'!$C$133,0)+1,4,4)))</f>
        <v/>
      </c>
      <c r="P240" s="41"/>
      <c r="Q240" s="116" t="str">
        <f ca="1">IF(P240="","", INDIRECT("base!"&amp;ADDRESS(MATCH(CONCATENATE(N240,"|",P240),base!$G$2:'base'!$G$1817,0)+1,6,4)))</f>
        <v/>
      </c>
      <c r="R240" s="41"/>
    </row>
    <row r="241" spans="1:18" x14ac:dyDescent="0.25">
      <c r="A241" s="47"/>
      <c r="B241" s="115" t="str">
        <f>IF(AND(G241&lt;&gt;"",H241&gt;0,I241&lt;&gt;"",J241&lt;&gt;0,K241&lt;&gt;0),COUNT($B$11:B240)+1,"")</f>
        <v/>
      </c>
      <c r="C241" s="34"/>
      <c r="D241" s="89"/>
      <c r="E241" s="47"/>
      <c r="F241" s="66"/>
      <c r="G241" s="41"/>
      <c r="H241" s="112"/>
      <c r="I241" s="47"/>
      <c r="J241" s="112"/>
      <c r="K241" s="104" t="str">
        <f t="shared" si="3"/>
        <v/>
      </c>
      <c r="L241" s="96"/>
      <c r="M241" s="96"/>
      <c r="N241" s="34"/>
      <c r="O241" s="116" t="str">
        <f ca="1">IF(N241="","", INDIRECT("base!"&amp;ADDRESS(MATCH(N241,base!$C$2:'base'!$C$133,0)+1,4,4)))</f>
        <v/>
      </c>
      <c r="P241" s="41"/>
      <c r="Q241" s="116" t="str">
        <f ca="1">IF(P241="","", INDIRECT("base!"&amp;ADDRESS(MATCH(CONCATENATE(N241,"|",P241),base!$G$2:'base'!$G$1817,0)+1,6,4)))</f>
        <v/>
      </c>
      <c r="R241" s="41"/>
    </row>
    <row r="242" spans="1:18" x14ac:dyDescent="0.25">
      <c r="A242" s="47"/>
      <c r="B242" s="115" t="str">
        <f>IF(AND(G242&lt;&gt;"",H242&gt;0,I242&lt;&gt;"",J242&lt;&gt;0,K242&lt;&gt;0),COUNT($B$11:B241)+1,"")</f>
        <v/>
      </c>
      <c r="C242" s="34"/>
      <c r="D242" s="89"/>
      <c r="E242" s="47"/>
      <c r="F242" s="66"/>
      <c r="G242" s="41"/>
      <c r="H242" s="112"/>
      <c r="I242" s="47"/>
      <c r="J242" s="112"/>
      <c r="K242" s="104" t="str">
        <f t="shared" ref="K242:K305" si="4">IFERROR(IF(H242*J242&lt;&gt;0,ROUND(ROUND(H242,4)*ROUND(J242,4),2),""),"")</f>
        <v/>
      </c>
      <c r="L242" s="96"/>
      <c r="M242" s="96"/>
      <c r="N242" s="34"/>
      <c r="O242" s="116" t="str">
        <f ca="1">IF(N242="","", INDIRECT("base!"&amp;ADDRESS(MATCH(N242,base!$C$2:'base'!$C$133,0)+1,4,4)))</f>
        <v/>
      </c>
      <c r="P242" s="41"/>
      <c r="Q242" s="116" t="str">
        <f ca="1">IF(P242="","", INDIRECT("base!"&amp;ADDRESS(MATCH(CONCATENATE(N242,"|",P242),base!$G$2:'base'!$G$1817,0)+1,6,4)))</f>
        <v/>
      </c>
      <c r="R242" s="41"/>
    </row>
    <row r="243" spans="1:18" x14ac:dyDescent="0.25">
      <c r="A243" s="47"/>
      <c r="B243" s="115" t="str">
        <f>IF(AND(G243&lt;&gt;"",H243&gt;0,I243&lt;&gt;"",J243&lt;&gt;0,K243&lt;&gt;0),COUNT($B$11:B242)+1,"")</f>
        <v/>
      </c>
      <c r="C243" s="34"/>
      <c r="D243" s="89"/>
      <c r="E243" s="47"/>
      <c r="F243" s="66"/>
      <c r="G243" s="41"/>
      <c r="H243" s="112"/>
      <c r="I243" s="47"/>
      <c r="J243" s="112"/>
      <c r="K243" s="104" t="str">
        <f t="shared" si="4"/>
        <v/>
      </c>
      <c r="L243" s="96"/>
      <c r="M243" s="96"/>
      <c r="N243" s="34"/>
      <c r="O243" s="116" t="str">
        <f ca="1">IF(N243="","", INDIRECT("base!"&amp;ADDRESS(MATCH(N243,base!$C$2:'base'!$C$133,0)+1,4,4)))</f>
        <v/>
      </c>
      <c r="P243" s="41"/>
      <c r="Q243" s="116" t="str">
        <f ca="1">IF(P243="","", INDIRECT("base!"&amp;ADDRESS(MATCH(CONCATENATE(N243,"|",P243),base!$G$2:'base'!$G$1817,0)+1,6,4)))</f>
        <v/>
      </c>
      <c r="R243" s="41"/>
    </row>
    <row r="244" spans="1:18" x14ac:dyDescent="0.25">
      <c r="A244" s="47"/>
      <c r="B244" s="115" t="str">
        <f>IF(AND(G244&lt;&gt;"",H244&gt;0,I244&lt;&gt;"",J244&lt;&gt;0,K244&lt;&gt;0),COUNT($B$11:B243)+1,"")</f>
        <v/>
      </c>
      <c r="C244" s="34"/>
      <c r="D244" s="89"/>
      <c r="E244" s="47"/>
      <c r="F244" s="66"/>
      <c r="G244" s="41"/>
      <c r="H244" s="112"/>
      <c r="I244" s="47"/>
      <c r="J244" s="112"/>
      <c r="K244" s="104" t="str">
        <f t="shared" si="4"/>
        <v/>
      </c>
      <c r="L244" s="96"/>
      <c r="M244" s="96"/>
      <c r="N244" s="34"/>
      <c r="O244" s="116" t="str">
        <f ca="1">IF(N244="","", INDIRECT("base!"&amp;ADDRESS(MATCH(N244,base!$C$2:'base'!$C$133,0)+1,4,4)))</f>
        <v/>
      </c>
      <c r="P244" s="41"/>
      <c r="Q244" s="116" t="str">
        <f ca="1">IF(P244="","", INDIRECT("base!"&amp;ADDRESS(MATCH(CONCATENATE(N244,"|",P244),base!$G$2:'base'!$G$1817,0)+1,6,4)))</f>
        <v/>
      </c>
      <c r="R244" s="41"/>
    </row>
    <row r="245" spans="1:18" x14ac:dyDescent="0.25">
      <c r="A245" s="47"/>
      <c r="B245" s="115" t="str">
        <f>IF(AND(G245&lt;&gt;"",H245&gt;0,I245&lt;&gt;"",J245&lt;&gt;0,K245&lt;&gt;0),COUNT($B$11:B244)+1,"")</f>
        <v/>
      </c>
      <c r="C245" s="34"/>
      <c r="D245" s="89"/>
      <c r="E245" s="47"/>
      <c r="F245" s="66"/>
      <c r="G245" s="41"/>
      <c r="H245" s="112"/>
      <c r="I245" s="47"/>
      <c r="J245" s="112"/>
      <c r="K245" s="104" t="str">
        <f t="shared" si="4"/>
        <v/>
      </c>
      <c r="L245" s="96"/>
      <c r="M245" s="96"/>
      <c r="N245" s="34"/>
      <c r="O245" s="116" t="str">
        <f ca="1">IF(N245="","", INDIRECT("base!"&amp;ADDRESS(MATCH(N245,base!$C$2:'base'!$C$133,0)+1,4,4)))</f>
        <v/>
      </c>
      <c r="P245" s="41"/>
      <c r="Q245" s="116" t="str">
        <f ca="1">IF(P245="","", INDIRECT("base!"&amp;ADDRESS(MATCH(CONCATENATE(N245,"|",P245),base!$G$2:'base'!$G$1817,0)+1,6,4)))</f>
        <v/>
      </c>
      <c r="R245" s="41"/>
    </row>
    <row r="246" spans="1:18" x14ac:dyDescent="0.25">
      <c r="A246" s="47"/>
      <c r="B246" s="115" t="str">
        <f>IF(AND(G246&lt;&gt;"",H246&gt;0,I246&lt;&gt;"",J246&lt;&gt;0,K246&lt;&gt;0),COUNT($B$11:B245)+1,"")</f>
        <v/>
      </c>
      <c r="C246" s="34"/>
      <c r="D246" s="89"/>
      <c r="E246" s="47"/>
      <c r="F246" s="66"/>
      <c r="G246" s="41"/>
      <c r="H246" s="112"/>
      <c r="I246" s="47"/>
      <c r="J246" s="112"/>
      <c r="K246" s="104" t="str">
        <f t="shared" si="4"/>
        <v/>
      </c>
      <c r="L246" s="96"/>
      <c r="M246" s="96"/>
      <c r="N246" s="34"/>
      <c r="O246" s="116" t="str">
        <f ca="1">IF(N246="","", INDIRECT("base!"&amp;ADDRESS(MATCH(N246,base!$C$2:'base'!$C$133,0)+1,4,4)))</f>
        <v/>
      </c>
      <c r="P246" s="41"/>
      <c r="Q246" s="116" t="str">
        <f ca="1">IF(P246="","", INDIRECT("base!"&amp;ADDRESS(MATCH(CONCATENATE(N246,"|",P246),base!$G$2:'base'!$G$1817,0)+1,6,4)))</f>
        <v/>
      </c>
      <c r="R246" s="41"/>
    </row>
    <row r="247" spans="1:18" x14ac:dyDescent="0.25">
      <c r="A247" s="47"/>
      <c r="B247" s="115" t="str">
        <f>IF(AND(G247&lt;&gt;"",H247&gt;0,I247&lt;&gt;"",J247&lt;&gt;0,K247&lt;&gt;0),COUNT($B$11:B246)+1,"")</f>
        <v/>
      </c>
      <c r="C247" s="34"/>
      <c r="D247" s="89"/>
      <c r="E247" s="47"/>
      <c r="F247" s="66"/>
      <c r="G247" s="41"/>
      <c r="H247" s="112"/>
      <c r="I247" s="47"/>
      <c r="J247" s="112"/>
      <c r="K247" s="104" t="str">
        <f t="shared" si="4"/>
        <v/>
      </c>
      <c r="L247" s="96"/>
      <c r="M247" s="96"/>
      <c r="N247" s="34"/>
      <c r="O247" s="116" t="str">
        <f ca="1">IF(N247="","", INDIRECT("base!"&amp;ADDRESS(MATCH(N247,base!$C$2:'base'!$C$133,0)+1,4,4)))</f>
        <v/>
      </c>
      <c r="P247" s="41"/>
      <c r="Q247" s="116" t="str">
        <f ca="1">IF(P247="","", INDIRECT("base!"&amp;ADDRESS(MATCH(CONCATENATE(N247,"|",P247),base!$G$2:'base'!$G$1817,0)+1,6,4)))</f>
        <v/>
      </c>
      <c r="R247" s="41"/>
    </row>
    <row r="248" spans="1:18" x14ac:dyDescent="0.25">
      <c r="A248" s="47"/>
      <c r="B248" s="115" t="str">
        <f>IF(AND(G248&lt;&gt;"",H248&gt;0,I248&lt;&gt;"",J248&lt;&gt;0,K248&lt;&gt;0),COUNT($B$11:B247)+1,"")</f>
        <v/>
      </c>
      <c r="C248" s="34"/>
      <c r="D248" s="89"/>
      <c r="E248" s="47"/>
      <c r="F248" s="66"/>
      <c r="G248" s="41"/>
      <c r="H248" s="112"/>
      <c r="I248" s="47"/>
      <c r="J248" s="112"/>
      <c r="K248" s="104" t="str">
        <f t="shared" si="4"/>
        <v/>
      </c>
      <c r="L248" s="96"/>
      <c r="M248" s="96"/>
      <c r="N248" s="34"/>
      <c r="O248" s="116" t="str">
        <f ca="1">IF(N248="","", INDIRECT("base!"&amp;ADDRESS(MATCH(N248,base!$C$2:'base'!$C$133,0)+1,4,4)))</f>
        <v/>
      </c>
      <c r="P248" s="41"/>
      <c r="Q248" s="116" t="str">
        <f ca="1">IF(P248="","", INDIRECT("base!"&amp;ADDRESS(MATCH(CONCATENATE(N248,"|",P248),base!$G$2:'base'!$G$1817,0)+1,6,4)))</f>
        <v/>
      </c>
      <c r="R248" s="41"/>
    </row>
    <row r="249" spans="1:18" x14ac:dyDescent="0.25">
      <c r="A249" s="47"/>
      <c r="B249" s="115" t="str">
        <f>IF(AND(G249&lt;&gt;"",H249&gt;0,I249&lt;&gt;"",J249&lt;&gt;0,K249&lt;&gt;0),COUNT($B$11:B248)+1,"")</f>
        <v/>
      </c>
      <c r="C249" s="34"/>
      <c r="D249" s="89"/>
      <c r="E249" s="47"/>
      <c r="F249" s="66"/>
      <c r="G249" s="41"/>
      <c r="H249" s="112"/>
      <c r="I249" s="47"/>
      <c r="J249" s="112"/>
      <c r="K249" s="104" t="str">
        <f t="shared" si="4"/>
        <v/>
      </c>
      <c r="L249" s="96"/>
      <c r="M249" s="96"/>
      <c r="N249" s="34"/>
      <c r="O249" s="116" t="str">
        <f ca="1">IF(N249="","", INDIRECT("base!"&amp;ADDRESS(MATCH(N249,base!$C$2:'base'!$C$133,0)+1,4,4)))</f>
        <v/>
      </c>
      <c r="P249" s="41"/>
      <c r="Q249" s="116" t="str">
        <f ca="1">IF(P249="","", INDIRECT("base!"&amp;ADDRESS(MATCH(CONCATENATE(N249,"|",P249),base!$G$2:'base'!$G$1817,0)+1,6,4)))</f>
        <v/>
      </c>
      <c r="R249" s="41"/>
    </row>
    <row r="250" spans="1:18" x14ac:dyDescent="0.25">
      <c r="A250" s="47"/>
      <c r="B250" s="115" t="str">
        <f>IF(AND(G250&lt;&gt;"",H250&gt;0,I250&lt;&gt;"",J250&lt;&gt;0,K250&lt;&gt;0),COUNT($B$11:B249)+1,"")</f>
        <v/>
      </c>
      <c r="C250" s="34"/>
      <c r="D250" s="89"/>
      <c r="E250" s="47"/>
      <c r="F250" s="66"/>
      <c r="G250" s="41"/>
      <c r="H250" s="112"/>
      <c r="I250" s="47"/>
      <c r="J250" s="112"/>
      <c r="K250" s="104" t="str">
        <f t="shared" si="4"/>
        <v/>
      </c>
      <c r="L250" s="96"/>
      <c r="M250" s="96"/>
      <c r="N250" s="34"/>
      <c r="O250" s="116" t="str">
        <f ca="1">IF(N250="","", INDIRECT("base!"&amp;ADDRESS(MATCH(N250,base!$C$2:'base'!$C$133,0)+1,4,4)))</f>
        <v/>
      </c>
      <c r="P250" s="41"/>
      <c r="Q250" s="116" t="str">
        <f ca="1">IF(P250="","", INDIRECT("base!"&amp;ADDRESS(MATCH(CONCATENATE(N250,"|",P250),base!$G$2:'base'!$G$1817,0)+1,6,4)))</f>
        <v/>
      </c>
      <c r="R250" s="41"/>
    </row>
    <row r="251" spans="1:18" x14ac:dyDescent="0.25">
      <c r="A251" s="47"/>
      <c r="B251" s="115" t="str">
        <f>IF(AND(G251&lt;&gt;"",H251&gt;0,I251&lt;&gt;"",J251&lt;&gt;0,K251&lt;&gt;0),COUNT($B$11:B250)+1,"")</f>
        <v/>
      </c>
      <c r="C251" s="34"/>
      <c r="D251" s="89"/>
      <c r="E251" s="47"/>
      <c r="F251" s="66"/>
      <c r="G251" s="41"/>
      <c r="H251" s="112"/>
      <c r="I251" s="47"/>
      <c r="J251" s="112"/>
      <c r="K251" s="104" t="str">
        <f t="shared" si="4"/>
        <v/>
      </c>
      <c r="L251" s="96"/>
      <c r="M251" s="96"/>
      <c r="N251" s="34"/>
      <c r="O251" s="116" t="str">
        <f ca="1">IF(N251="","", INDIRECT("base!"&amp;ADDRESS(MATCH(N251,base!$C$2:'base'!$C$133,0)+1,4,4)))</f>
        <v/>
      </c>
      <c r="P251" s="41"/>
      <c r="Q251" s="116" t="str">
        <f ca="1">IF(P251="","", INDIRECT("base!"&amp;ADDRESS(MATCH(CONCATENATE(N251,"|",P251),base!$G$2:'base'!$G$1817,0)+1,6,4)))</f>
        <v/>
      </c>
      <c r="R251" s="41"/>
    </row>
    <row r="252" spans="1:18" x14ac:dyDescent="0.25">
      <c r="A252" s="47"/>
      <c r="B252" s="115" t="str">
        <f>IF(AND(G252&lt;&gt;"",H252&gt;0,I252&lt;&gt;"",J252&lt;&gt;0,K252&lt;&gt;0),COUNT($B$11:B251)+1,"")</f>
        <v/>
      </c>
      <c r="C252" s="34"/>
      <c r="D252" s="89"/>
      <c r="E252" s="47"/>
      <c r="F252" s="66"/>
      <c r="G252" s="41"/>
      <c r="H252" s="112"/>
      <c r="I252" s="47"/>
      <c r="J252" s="112"/>
      <c r="K252" s="104" t="str">
        <f t="shared" si="4"/>
        <v/>
      </c>
      <c r="L252" s="96"/>
      <c r="M252" s="96"/>
      <c r="N252" s="34"/>
      <c r="O252" s="116" t="str">
        <f ca="1">IF(N252="","", INDIRECT("base!"&amp;ADDRESS(MATCH(N252,base!$C$2:'base'!$C$133,0)+1,4,4)))</f>
        <v/>
      </c>
      <c r="P252" s="41"/>
      <c r="Q252" s="116" t="str">
        <f ca="1">IF(P252="","", INDIRECT("base!"&amp;ADDRESS(MATCH(CONCATENATE(N252,"|",P252),base!$G$2:'base'!$G$1817,0)+1,6,4)))</f>
        <v/>
      </c>
      <c r="R252" s="41"/>
    </row>
    <row r="253" spans="1:18" x14ac:dyDescent="0.25">
      <c r="A253" s="47"/>
      <c r="B253" s="115" t="str">
        <f>IF(AND(G253&lt;&gt;"",H253&gt;0,I253&lt;&gt;"",J253&lt;&gt;0,K253&lt;&gt;0),COUNT($B$11:B252)+1,"")</f>
        <v/>
      </c>
      <c r="C253" s="34"/>
      <c r="D253" s="89"/>
      <c r="E253" s="47"/>
      <c r="F253" s="66"/>
      <c r="G253" s="41"/>
      <c r="H253" s="112"/>
      <c r="I253" s="47"/>
      <c r="J253" s="112"/>
      <c r="K253" s="104" t="str">
        <f t="shared" si="4"/>
        <v/>
      </c>
      <c r="L253" s="96"/>
      <c r="M253" s="96"/>
      <c r="N253" s="34"/>
      <c r="O253" s="116" t="str">
        <f ca="1">IF(N253="","", INDIRECT("base!"&amp;ADDRESS(MATCH(N253,base!$C$2:'base'!$C$133,0)+1,4,4)))</f>
        <v/>
      </c>
      <c r="P253" s="41"/>
      <c r="Q253" s="116" t="str">
        <f ca="1">IF(P253="","", INDIRECT("base!"&amp;ADDRESS(MATCH(CONCATENATE(N253,"|",P253),base!$G$2:'base'!$G$1817,0)+1,6,4)))</f>
        <v/>
      </c>
      <c r="R253" s="41"/>
    </row>
    <row r="254" spans="1:18" x14ac:dyDescent="0.25">
      <c r="A254" s="47"/>
      <c r="B254" s="115" t="str">
        <f>IF(AND(G254&lt;&gt;"",H254&gt;0,I254&lt;&gt;"",J254&lt;&gt;0,K254&lt;&gt;0),COUNT($B$11:B253)+1,"")</f>
        <v/>
      </c>
      <c r="C254" s="34"/>
      <c r="D254" s="89"/>
      <c r="E254" s="47"/>
      <c r="F254" s="66"/>
      <c r="G254" s="41"/>
      <c r="H254" s="112"/>
      <c r="I254" s="47"/>
      <c r="J254" s="112"/>
      <c r="K254" s="104" t="str">
        <f t="shared" si="4"/>
        <v/>
      </c>
      <c r="L254" s="96"/>
      <c r="M254" s="96"/>
      <c r="N254" s="34"/>
      <c r="O254" s="116" t="str">
        <f ca="1">IF(N254="","", INDIRECT("base!"&amp;ADDRESS(MATCH(N254,base!$C$2:'base'!$C$133,0)+1,4,4)))</f>
        <v/>
      </c>
      <c r="P254" s="41"/>
      <c r="Q254" s="116" t="str">
        <f ca="1">IF(P254="","", INDIRECT("base!"&amp;ADDRESS(MATCH(CONCATENATE(N254,"|",P254),base!$G$2:'base'!$G$1817,0)+1,6,4)))</f>
        <v/>
      </c>
      <c r="R254" s="41"/>
    </row>
    <row r="255" spans="1:18" x14ac:dyDescent="0.25">
      <c r="A255" s="47"/>
      <c r="B255" s="115" t="str">
        <f>IF(AND(G255&lt;&gt;"",H255&gt;0,I255&lt;&gt;"",J255&lt;&gt;0,K255&lt;&gt;0),COUNT($B$11:B254)+1,"")</f>
        <v/>
      </c>
      <c r="C255" s="34"/>
      <c r="D255" s="89"/>
      <c r="E255" s="47"/>
      <c r="F255" s="66"/>
      <c r="G255" s="41"/>
      <c r="H255" s="112"/>
      <c r="I255" s="47"/>
      <c r="J255" s="112"/>
      <c r="K255" s="104" t="str">
        <f t="shared" si="4"/>
        <v/>
      </c>
      <c r="L255" s="96"/>
      <c r="M255" s="96"/>
      <c r="N255" s="34"/>
      <c r="O255" s="116" t="str">
        <f ca="1">IF(N255="","", INDIRECT("base!"&amp;ADDRESS(MATCH(N255,base!$C$2:'base'!$C$133,0)+1,4,4)))</f>
        <v/>
      </c>
      <c r="P255" s="41"/>
      <c r="Q255" s="116" t="str">
        <f ca="1">IF(P255="","", INDIRECT("base!"&amp;ADDRESS(MATCH(CONCATENATE(N255,"|",P255),base!$G$2:'base'!$G$1817,0)+1,6,4)))</f>
        <v/>
      </c>
      <c r="R255" s="41"/>
    </row>
    <row r="256" spans="1:18" x14ac:dyDescent="0.25">
      <c r="A256" s="47"/>
      <c r="B256" s="115" t="str">
        <f>IF(AND(G256&lt;&gt;"",H256&gt;0,I256&lt;&gt;"",J256&lt;&gt;0,K256&lt;&gt;0),COUNT($B$11:B255)+1,"")</f>
        <v/>
      </c>
      <c r="C256" s="34"/>
      <c r="D256" s="89"/>
      <c r="E256" s="47"/>
      <c r="F256" s="66"/>
      <c r="G256" s="41"/>
      <c r="H256" s="112"/>
      <c r="I256" s="47"/>
      <c r="J256" s="112"/>
      <c r="K256" s="104" t="str">
        <f t="shared" si="4"/>
        <v/>
      </c>
      <c r="L256" s="96"/>
      <c r="M256" s="96"/>
      <c r="N256" s="34"/>
      <c r="O256" s="116" t="str">
        <f ca="1">IF(N256="","", INDIRECT("base!"&amp;ADDRESS(MATCH(N256,base!$C$2:'base'!$C$133,0)+1,4,4)))</f>
        <v/>
      </c>
      <c r="P256" s="41"/>
      <c r="Q256" s="116" t="str">
        <f ca="1">IF(P256="","", INDIRECT("base!"&amp;ADDRESS(MATCH(CONCATENATE(N256,"|",P256),base!$G$2:'base'!$G$1817,0)+1,6,4)))</f>
        <v/>
      </c>
      <c r="R256" s="41"/>
    </row>
    <row r="257" spans="1:18" x14ac:dyDescent="0.25">
      <c r="A257" s="47"/>
      <c r="B257" s="115" t="str">
        <f>IF(AND(G257&lt;&gt;"",H257&gt;0,I257&lt;&gt;"",J257&lt;&gt;0,K257&lt;&gt;0),COUNT($B$11:B256)+1,"")</f>
        <v/>
      </c>
      <c r="C257" s="34"/>
      <c r="D257" s="89"/>
      <c r="E257" s="47"/>
      <c r="F257" s="66"/>
      <c r="G257" s="41"/>
      <c r="H257" s="112"/>
      <c r="I257" s="47"/>
      <c r="J257" s="112"/>
      <c r="K257" s="104" t="str">
        <f t="shared" si="4"/>
        <v/>
      </c>
      <c r="L257" s="96"/>
      <c r="M257" s="96"/>
      <c r="N257" s="34"/>
      <c r="O257" s="116" t="str">
        <f ca="1">IF(N257="","", INDIRECT("base!"&amp;ADDRESS(MATCH(N257,base!$C$2:'base'!$C$133,0)+1,4,4)))</f>
        <v/>
      </c>
      <c r="P257" s="41"/>
      <c r="Q257" s="116" t="str">
        <f ca="1">IF(P257="","", INDIRECT("base!"&amp;ADDRESS(MATCH(CONCATENATE(N257,"|",P257),base!$G$2:'base'!$G$1817,0)+1,6,4)))</f>
        <v/>
      </c>
      <c r="R257" s="41"/>
    </row>
    <row r="258" spans="1:18" x14ac:dyDescent="0.25">
      <c r="A258" s="47"/>
      <c r="B258" s="115" t="str">
        <f>IF(AND(G258&lt;&gt;"",H258&gt;0,I258&lt;&gt;"",J258&lt;&gt;0,K258&lt;&gt;0),COUNT($B$11:B257)+1,"")</f>
        <v/>
      </c>
      <c r="C258" s="34"/>
      <c r="D258" s="89"/>
      <c r="E258" s="47"/>
      <c r="F258" s="66"/>
      <c r="G258" s="41"/>
      <c r="H258" s="112"/>
      <c r="I258" s="47"/>
      <c r="J258" s="112"/>
      <c r="K258" s="104" t="str">
        <f t="shared" si="4"/>
        <v/>
      </c>
      <c r="L258" s="96"/>
      <c r="M258" s="96"/>
      <c r="N258" s="34"/>
      <c r="O258" s="116" t="str">
        <f ca="1">IF(N258="","", INDIRECT("base!"&amp;ADDRESS(MATCH(N258,base!$C$2:'base'!$C$133,0)+1,4,4)))</f>
        <v/>
      </c>
      <c r="P258" s="41"/>
      <c r="Q258" s="116" t="str">
        <f ca="1">IF(P258="","", INDIRECT("base!"&amp;ADDRESS(MATCH(CONCATENATE(N258,"|",P258),base!$G$2:'base'!$G$1817,0)+1,6,4)))</f>
        <v/>
      </c>
      <c r="R258" s="41"/>
    </row>
    <row r="259" spans="1:18" x14ac:dyDescent="0.25">
      <c r="A259" s="47"/>
      <c r="B259" s="115" t="str">
        <f>IF(AND(G259&lt;&gt;"",H259&gt;0,I259&lt;&gt;"",J259&lt;&gt;0,K259&lt;&gt;0),COUNT($B$11:B258)+1,"")</f>
        <v/>
      </c>
      <c r="C259" s="34"/>
      <c r="D259" s="89"/>
      <c r="E259" s="47"/>
      <c r="F259" s="66"/>
      <c r="G259" s="41"/>
      <c r="H259" s="112"/>
      <c r="I259" s="47"/>
      <c r="J259" s="112"/>
      <c r="K259" s="104" t="str">
        <f t="shared" si="4"/>
        <v/>
      </c>
      <c r="L259" s="96"/>
      <c r="M259" s="96"/>
      <c r="N259" s="34"/>
      <c r="O259" s="116" t="str">
        <f ca="1">IF(N259="","", INDIRECT("base!"&amp;ADDRESS(MATCH(N259,base!$C$2:'base'!$C$133,0)+1,4,4)))</f>
        <v/>
      </c>
      <c r="P259" s="41"/>
      <c r="Q259" s="116" t="str">
        <f ca="1">IF(P259="","", INDIRECT("base!"&amp;ADDRESS(MATCH(CONCATENATE(N259,"|",P259),base!$G$2:'base'!$G$1817,0)+1,6,4)))</f>
        <v/>
      </c>
      <c r="R259" s="41"/>
    </row>
    <row r="260" spans="1:18" x14ac:dyDescent="0.25">
      <c r="A260" s="47"/>
      <c r="B260" s="115" t="str">
        <f>IF(AND(G260&lt;&gt;"",H260&gt;0,I260&lt;&gt;"",J260&lt;&gt;0,K260&lt;&gt;0),COUNT($B$11:B259)+1,"")</f>
        <v/>
      </c>
      <c r="C260" s="34"/>
      <c r="D260" s="89"/>
      <c r="E260" s="47"/>
      <c r="F260" s="66"/>
      <c r="G260" s="41"/>
      <c r="H260" s="112"/>
      <c r="I260" s="47"/>
      <c r="J260" s="112"/>
      <c r="K260" s="104" t="str">
        <f t="shared" si="4"/>
        <v/>
      </c>
      <c r="L260" s="96"/>
      <c r="M260" s="96"/>
      <c r="N260" s="34"/>
      <c r="O260" s="116" t="str">
        <f ca="1">IF(N260="","", INDIRECT("base!"&amp;ADDRESS(MATCH(N260,base!$C$2:'base'!$C$133,0)+1,4,4)))</f>
        <v/>
      </c>
      <c r="P260" s="41"/>
      <c r="Q260" s="116" t="str">
        <f ca="1">IF(P260="","", INDIRECT("base!"&amp;ADDRESS(MATCH(CONCATENATE(N260,"|",P260),base!$G$2:'base'!$G$1817,0)+1,6,4)))</f>
        <v/>
      </c>
      <c r="R260" s="41"/>
    </row>
    <row r="261" spans="1:18" x14ac:dyDescent="0.25">
      <c r="A261" s="47"/>
      <c r="B261" s="115" t="str">
        <f>IF(AND(G261&lt;&gt;"",H261&gt;0,I261&lt;&gt;"",J261&lt;&gt;0,K261&lt;&gt;0),COUNT($B$11:B260)+1,"")</f>
        <v/>
      </c>
      <c r="C261" s="34"/>
      <c r="D261" s="89"/>
      <c r="E261" s="47"/>
      <c r="F261" s="66"/>
      <c r="G261" s="41"/>
      <c r="H261" s="112"/>
      <c r="I261" s="47"/>
      <c r="J261" s="112"/>
      <c r="K261" s="104" t="str">
        <f t="shared" si="4"/>
        <v/>
      </c>
      <c r="L261" s="96"/>
      <c r="M261" s="96"/>
      <c r="N261" s="34"/>
      <c r="O261" s="116" t="str">
        <f ca="1">IF(N261="","", INDIRECT("base!"&amp;ADDRESS(MATCH(N261,base!$C$2:'base'!$C$133,0)+1,4,4)))</f>
        <v/>
      </c>
      <c r="P261" s="41"/>
      <c r="Q261" s="116" t="str">
        <f ca="1">IF(P261="","", INDIRECT("base!"&amp;ADDRESS(MATCH(CONCATENATE(N261,"|",P261),base!$G$2:'base'!$G$1817,0)+1,6,4)))</f>
        <v/>
      </c>
      <c r="R261" s="41"/>
    </row>
    <row r="262" spans="1:18" x14ac:dyDescent="0.25">
      <c r="A262" s="47"/>
      <c r="B262" s="115" t="str">
        <f>IF(AND(G262&lt;&gt;"",H262&gt;0,I262&lt;&gt;"",J262&lt;&gt;0,K262&lt;&gt;0),COUNT($B$11:B261)+1,"")</f>
        <v/>
      </c>
      <c r="C262" s="34"/>
      <c r="D262" s="89"/>
      <c r="E262" s="47"/>
      <c r="F262" s="66"/>
      <c r="G262" s="41"/>
      <c r="H262" s="112"/>
      <c r="I262" s="47"/>
      <c r="J262" s="112"/>
      <c r="K262" s="104" t="str">
        <f t="shared" si="4"/>
        <v/>
      </c>
      <c r="L262" s="96"/>
      <c r="M262" s="96"/>
      <c r="N262" s="34"/>
      <c r="O262" s="116" t="str">
        <f ca="1">IF(N262="","", INDIRECT("base!"&amp;ADDRESS(MATCH(N262,base!$C$2:'base'!$C$133,0)+1,4,4)))</f>
        <v/>
      </c>
      <c r="P262" s="41"/>
      <c r="Q262" s="116" t="str">
        <f ca="1">IF(P262="","", INDIRECT("base!"&amp;ADDRESS(MATCH(CONCATENATE(N262,"|",P262),base!$G$2:'base'!$G$1817,0)+1,6,4)))</f>
        <v/>
      </c>
      <c r="R262" s="41"/>
    </row>
    <row r="263" spans="1:18" x14ac:dyDescent="0.25">
      <c r="A263" s="47"/>
      <c r="B263" s="115" t="str">
        <f>IF(AND(G263&lt;&gt;"",H263&gt;0,I263&lt;&gt;"",J263&lt;&gt;0,K263&lt;&gt;0),COUNT($B$11:B262)+1,"")</f>
        <v/>
      </c>
      <c r="C263" s="34"/>
      <c r="D263" s="89"/>
      <c r="E263" s="47"/>
      <c r="F263" s="66"/>
      <c r="G263" s="41"/>
      <c r="H263" s="112"/>
      <c r="I263" s="47"/>
      <c r="J263" s="112"/>
      <c r="K263" s="104" t="str">
        <f t="shared" si="4"/>
        <v/>
      </c>
      <c r="L263" s="96"/>
      <c r="M263" s="96"/>
      <c r="N263" s="34"/>
      <c r="O263" s="116" t="str">
        <f ca="1">IF(N263="","", INDIRECT("base!"&amp;ADDRESS(MATCH(N263,base!$C$2:'base'!$C$133,0)+1,4,4)))</f>
        <v/>
      </c>
      <c r="P263" s="41"/>
      <c r="Q263" s="116" t="str">
        <f ca="1">IF(P263="","", INDIRECT("base!"&amp;ADDRESS(MATCH(CONCATENATE(N263,"|",P263),base!$G$2:'base'!$G$1817,0)+1,6,4)))</f>
        <v/>
      </c>
      <c r="R263" s="41"/>
    </row>
    <row r="264" spans="1:18" x14ac:dyDescent="0.25">
      <c r="A264" s="47"/>
      <c r="B264" s="115" t="str">
        <f>IF(AND(G264&lt;&gt;"",H264&gt;0,I264&lt;&gt;"",J264&lt;&gt;0,K264&lt;&gt;0),COUNT($B$11:B263)+1,"")</f>
        <v/>
      </c>
      <c r="C264" s="34"/>
      <c r="D264" s="89"/>
      <c r="E264" s="47"/>
      <c r="F264" s="66"/>
      <c r="G264" s="41"/>
      <c r="H264" s="112"/>
      <c r="I264" s="47"/>
      <c r="J264" s="112"/>
      <c r="K264" s="104" t="str">
        <f t="shared" si="4"/>
        <v/>
      </c>
      <c r="L264" s="96"/>
      <c r="M264" s="96"/>
      <c r="N264" s="34"/>
      <c r="O264" s="116" t="str">
        <f ca="1">IF(N264="","", INDIRECT("base!"&amp;ADDRESS(MATCH(N264,base!$C$2:'base'!$C$133,0)+1,4,4)))</f>
        <v/>
      </c>
      <c r="P264" s="41"/>
      <c r="Q264" s="116" t="str">
        <f ca="1">IF(P264="","", INDIRECT("base!"&amp;ADDRESS(MATCH(CONCATENATE(N264,"|",P264),base!$G$2:'base'!$G$1817,0)+1,6,4)))</f>
        <v/>
      </c>
      <c r="R264" s="41"/>
    </row>
    <row r="265" spans="1:18" x14ac:dyDescent="0.25">
      <c r="A265" s="47"/>
      <c r="B265" s="115" t="str">
        <f>IF(AND(G265&lt;&gt;"",H265&gt;0,I265&lt;&gt;"",J265&lt;&gt;0,K265&lt;&gt;0),COUNT($B$11:B264)+1,"")</f>
        <v/>
      </c>
      <c r="C265" s="34"/>
      <c r="D265" s="89"/>
      <c r="E265" s="47"/>
      <c r="F265" s="66"/>
      <c r="G265" s="41"/>
      <c r="H265" s="112"/>
      <c r="I265" s="47"/>
      <c r="J265" s="112"/>
      <c r="K265" s="104" t="str">
        <f t="shared" si="4"/>
        <v/>
      </c>
      <c r="L265" s="96"/>
      <c r="M265" s="96"/>
      <c r="N265" s="34"/>
      <c r="O265" s="116" t="str">
        <f ca="1">IF(N265="","", INDIRECT("base!"&amp;ADDRESS(MATCH(N265,base!$C$2:'base'!$C$133,0)+1,4,4)))</f>
        <v/>
      </c>
      <c r="P265" s="41"/>
      <c r="Q265" s="116" t="str">
        <f ca="1">IF(P265="","", INDIRECT("base!"&amp;ADDRESS(MATCH(CONCATENATE(N265,"|",P265),base!$G$2:'base'!$G$1817,0)+1,6,4)))</f>
        <v/>
      </c>
      <c r="R265" s="41"/>
    </row>
    <row r="266" spans="1:18" x14ac:dyDescent="0.25">
      <c r="A266" s="47"/>
      <c r="B266" s="115" t="str">
        <f>IF(AND(G266&lt;&gt;"",H266&gt;0,I266&lt;&gt;"",J266&lt;&gt;0,K266&lt;&gt;0),COUNT($B$11:B265)+1,"")</f>
        <v/>
      </c>
      <c r="C266" s="34"/>
      <c r="D266" s="89"/>
      <c r="E266" s="47"/>
      <c r="F266" s="66"/>
      <c r="G266" s="41"/>
      <c r="H266" s="112"/>
      <c r="I266" s="47"/>
      <c r="J266" s="112"/>
      <c r="K266" s="104" t="str">
        <f t="shared" si="4"/>
        <v/>
      </c>
      <c r="L266" s="96"/>
      <c r="M266" s="96"/>
      <c r="N266" s="34"/>
      <c r="O266" s="116" t="str">
        <f ca="1">IF(N266="","", INDIRECT("base!"&amp;ADDRESS(MATCH(N266,base!$C$2:'base'!$C$133,0)+1,4,4)))</f>
        <v/>
      </c>
      <c r="P266" s="41"/>
      <c r="Q266" s="116" t="str">
        <f ca="1">IF(P266="","", INDIRECT("base!"&amp;ADDRESS(MATCH(CONCATENATE(N266,"|",P266),base!$G$2:'base'!$G$1817,0)+1,6,4)))</f>
        <v/>
      </c>
      <c r="R266" s="41"/>
    </row>
    <row r="267" spans="1:18" x14ac:dyDescent="0.25">
      <c r="A267" s="47"/>
      <c r="B267" s="115" t="str">
        <f>IF(AND(G267&lt;&gt;"",H267&gt;0,I267&lt;&gt;"",J267&lt;&gt;0,K267&lt;&gt;0),COUNT($B$11:B266)+1,"")</f>
        <v/>
      </c>
      <c r="C267" s="34"/>
      <c r="D267" s="89"/>
      <c r="E267" s="47"/>
      <c r="F267" s="66"/>
      <c r="G267" s="41"/>
      <c r="H267" s="112"/>
      <c r="I267" s="47"/>
      <c r="J267" s="112"/>
      <c r="K267" s="104" t="str">
        <f t="shared" si="4"/>
        <v/>
      </c>
      <c r="L267" s="96"/>
      <c r="M267" s="96"/>
      <c r="N267" s="34"/>
      <c r="O267" s="116" t="str">
        <f ca="1">IF(N267="","", INDIRECT("base!"&amp;ADDRESS(MATCH(N267,base!$C$2:'base'!$C$133,0)+1,4,4)))</f>
        <v/>
      </c>
      <c r="P267" s="41"/>
      <c r="Q267" s="116" t="str">
        <f ca="1">IF(P267="","", INDIRECT("base!"&amp;ADDRESS(MATCH(CONCATENATE(N267,"|",P267),base!$G$2:'base'!$G$1817,0)+1,6,4)))</f>
        <v/>
      </c>
      <c r="R267" s="41"/>
    </row>
    <row r="268" spans="1:18" x14ac:dyDescent="0.25">
      <c r="A268" s="47"/>
      <c r="B268" s="115" t="str">
        <f>IF(AND(G268&lt;&gt;"",H268&gt;0,I268&lt;&gt;"",J268&lt;&gt;0,K268&lt;&gt;0),COUNT($B$11:B267)+1,"")</f>
        <v/>
      </c>
      <c r="C268" s="34"/>
      <c r="D268" s="89"/>
      <c r="E268" s="47"/>
      <c r="F268" s="66"/>
      <c r="G268" s="41"/>
      <c r="H268" s="112"/>
      <c r="I268" s="47"/>
      <c r="J268" s="112"/>
      <c r="K268" s="104" t="str">
        <f t="shared" si="4"/>
        <v/>
      </c>
      <c r="L268" s="96"/>
      <c r="M268" s="96"/>
      <c r="N268" s="34"/>
      <c r="O268" s="116" t="str">
        <f ca="1">IF(N268="","", INDIRECT("base!"&amp;ADDRESS(MATCH(N268,base!$C$2:'base'!$C$133,0)+1,4,4)))</f>
        <v/>
      </c>
      <c r="P268" s="41"/>
      <c r="Q268" s="116" t="str">
        <f ca="1">IF(P268="","", INDIRECT("base!"&amp;ADDRESS(MATCH(CONCATENATE(N268,"|",P268),base!$G$2:'base'!$G$1817,0)+1,6,4)))</f>
        <v/>
      </c>
      <c r="R268" s="41"/>
    </row>
    <row r="269" spans="1:18" x14ac:dyDescent="0.25">
      <c r="A269" s="47"/>
      <c r="B269" s="115" t="str">
        <f>IF(AND(G269&lt;&gt;"",H269&gt;0,I269&lt;&gt;"",J269&lt;&gt;0,K269&lt;&gt;0),COUNT($B$11:B268)+1,"")</f>
        <v/>
      </c>
      <c r="C269" s="34"/>
      <c r="D269" s="89"/>
      <c r="E269" s="47"/>
      <c r="F269" s="66"/>
      <c r="G269" s="41"/>
      <c r="H269" s="112"/>
      <c r="I269" s="47"/>
      <c r="J269" s="112"/>
      <c r="K269" s="104" t="str">
        <f t="shared" si="4"/>
        <v/>
      </c>
      <c r="L269" s="96"/>
      <c r="M269" s="96"/>
      <c r="N269" s="34"/>
      <c r="O269" s="116" t="str">
        <f ca="1">IF(N269="","", INDIRECT("base!"&amp;ADDRESS(MATCH(N269,base!$C$2:'base'!$C$133,0)+1,4,4)))</f>
        <v/>
      </c>
      <c r="P269" s="41"/>
      <c r="Q269" s="116" t="str">
        <f ca="1">IF(P269="","", INDIRECT("base!"&amp;ADDRESS(MATCH(CONCATENATE(N269,"|",P269),base!$G$2:'base'!$G$1817,0)+1,6,4)))</f>
        <v/>
      </c>
      <c r="R269" s="41"/>
    </row>
    <row r="270" spans="1:18" x14ac:dyDescent="0.25">
      <c r="A270" s="47"/>
      <c r="B270" s="115" t="str">
        <f>IF(AND(G270&lt;&gt;"",H270&gt;0,I270&lt;&gt;"",J270&lt;&gt;0,K270&lt;&gt;0),COUNT($B$11:B269)+1,"")</f>
        <v/>
      </c>
      <c r="C270" s="34"/>
      <c r="D270" s="89"/>
      <c r="E270" s="47"/>
      <c r="F270" s="66"/>
      <c r="G270" s="41"/>
      <c r="H270" s="112"/>
      <c r="I270" s="47"/>
      <c r="J270" s="112"/>
      <c r="K270" s="104" t="str">
        <f t="shared" si="4"/>
        <v/>
      </c>
      <c r="L270" s="96"/>
      <c r="M270" s="96"/>
      <c r="N270" s="34"/>
      <c r="O270" s="116" t="str">
        <f ca="1">IF(N270="","", INDIRECT("base!"&amp;ADDRESS(MATCH(N270,base!$C$2:'base'!$C$133,0)+1,4,4)))</f>
        <v/>
      </c>
      <c r="P270" s="41"/>
      <c r="Q270" s="116" t="str">
        <f ca="1">IF(P270="","", INDIRECT("base!"&amp;ADDRESS(MATCH(CONCATENATE(N270,"|",P270),base!$G$2:'base'!$G$1817,0)+1,6,4)))</f>
        <v/>
      </c>
      <c r="R270" s="41"/>
    </row>
    <row r="271" spans="1:18" x14ac:dyDescent="0.25">
      <c r="A271" s="47"/>
      <c r="B271" s="115" t="str">
        <f>IF(AND(G271&lt;&gt;"",H271&gt;0,I271&lt;&gt;"",J271&lt;&gt;0,K271&lt;&gt;0),COUNT($B$11:B270)+1,"")</f>
        <v/>
      </c>
      <c r="C271" s="34"/>
      <c r="D271" s="89"/>
      <c r="E271" s="47"/>
      <c r="F271" s="66"/>
      <c r="G271" s="41"/>
      <c r="H271" s="112"/>
      <c r="I271" s="47"/>
      <c r="J271" s="112"/>
      <c r="K271" s="104" t="str">
        <f t="shared" si="4"/>
        <v/>
      </c>
      <c r="L271" s="96"/>
      <c r="M271" s="96"/>
      <c r="N271" s="34"/>
      <c r="O271" s="116" t="str">
        <f ca="1">IF(N271="","", INDIRECT("base!"&amp;ADDRESS(MATCH(N271,base!$C$2:'base'!$C$133,0)+1,4,4)))</f>
        <v/>
      </c>
      <c r="P271" s="41"/>
      <c r="Q271" s="116" t="str">
        <f ca="1">IF(P271="","", INDIRECT("base!"&amp;ADDRESS(MATCH(CONCATENATE(N271,"|",P271),base!$G$2:'base'!$G$1817,0)+1,6,4)))</f>
        <v/>
      </c>
      <c r="R271" s="41"/>
    </row>
    <row r="272" spans="1:18" x14ac:dyDescent="0.25">
      <c r="A272" s="47"/>
      <c r="B272" s="115" t="str">
        <f>IF(AND(G272&lt;&gt;"",H272&gt;0,I272&lt;&gt;"",J272&lt;&gt;0,K272&lt;&gt;0),COUNT($B$11:B271)+1,"")</f>
        <v/>
      </c>
      <c r="C272" s="34"/>
      <c r="D272" s="89"/>
      <c r="E272" s="47"/>
      <c r="F272" s="66"/>
      <c r="G272" s="41"/>
      <c r="H272" s="112"/>
      <c r="I272" s="47"/>
      <c r="J272" s="112"/>
      <c r="K272" s="104" t="str">
        <f t="shared" si="4"/>
        <v/>
      </c>
      <c r="L272" s="96"/>
      <c r="M272" s="96"/>
      <c r="N272" s="34"/>
      <c r="O272" s="116" t="str">
        <f ca="1">IF(N272="","", INDIRECT("base!"&amp;ADDRESS(MATCH(N272,base!$C$2:'base'!$C$133,0)+1,4,4)))</f>
        <v/>
      </c>
      <c r="P272" s="41"/>
      <c r="Q272" s="116" t="str">
        <f ca="1">IF(P272="","", INDIRECT("base!"&amp;ADDRESS(MATCH(CONCATENATE(N272,"|",P272),base!$G$2:'base'!$G$1817,0)+1,6,4)))</f>
        <v/>
      </c>
      <c r="R272" s="41"/>
    </row>
    <row r="273" spans="1:18" x14ac:dyDescent="0.25">
      <c r="A273" s="47"/>
      <c r="B273" s="115" t="str">
        <f>IF(AND(G273&lt;&gt;"",H273&gt;0,I273&lt;&gt;"",J273&lt;&gt;0,K273&lt;&gt;0),COUNT($B$11:B272)+1,"")</f>
        <v/>
      </c>
      <c r="C273" s="34"/>
      <c r="D273" s="89"/>
      <c r="E273" s="47"/>
      <c r="F273" s="66"/>
      <c r="G273" s="41"/>
      <c r="H273" s="112"/>
      <c r="I273" s="47"/>
      <c r="J273" s="112"/>
      <c r="K273" s="104" t="str">
        <f t="shared" si="4"/>
        <v/>
      </c>
      <c r="L273" s="96"/>
      <c r="M273" s="96"/>
      <c r="N273" s="34"/>
      <c r="O273" s="116" t="str">
        <f ca="1">IF(N273="","", INDIRECT("base!"&amp;ADDRESS(MATCH(N273,base!$C$2:'base'!$C$133,0)+1,4,4)))</f>
        <v/>
      </c>
      <c r="P273" s="41"/>
      <c r="Q273" s="116" t="str">
        <f ca="1">IF(P273="","", INDIRECT("base!"&amp;ADDRESS(MATCH(CONCATENATE(N273,"|",P273),base!$G$2:'base'!$G$1817,0)+1,6,4)))</f>
        <v/>
      </c>
      <c r="R273" s="41"/>
    </row>
    <row r="274" spans="1:18" x14ac:dyDescent="0.25">
      <c r="A274" s="47"/>
      <c r="B274" s="115" t="str">
        <f>IF(AND(G274&lt;&gt;"",H274&gt;0,I274&lt;&gt;"",J274&lt;&gt;0,K274&lt;&gt;0),COUNT($B$11:B273)+1,"")</f>
        <v/>
      </c>
      <c r="C274" s="34"/>
      <c r="D274" s="89"/>
      <c r="E274" s="47"/>
      <c r="F274" s="66"/>
      <c r="G274" s="41"/>
      <c r="H274" s="112"/>
      <c r="I274" s="47"/>
      <c r="J274" s="112"/>
      <c r="K274" s="104" t="str">
        <f t="shared" si="4"/>
        <v/>
      </c>
      <c r="L274" s="96"/>
      <c r="M274" s="96"/>
      <c r="N274" s="34"/>
      <c r="O274" s="116" t="str">
        <f ca="1">IF(N274="","", INDIRECT("base!"&amp;ADDRESS(MATCH(N274,base!$C$2:'base'!$C$133,0)+1,4,4)))</f>
        <v/>
      </c>
      <c r="P274" s="41"/>
      <c r="Q274" s="116" t="str">
        <f ca="1">IF(P274="","", INDIRECT("base!"&amp;ADDRESS(MATCH(CONCATENATE(N274,"|",P274),base!$G$2:'base'!$G$1817,0)+1,6,4)))</f>
        <v/>
      </c>
      <c r="R274" s="41"/>
    </row>
    <row r="275" spans="1:18" x14ac:dyDescent="0.25">
      <c r="A275" s="47"/>
      <c r="B275" s="115" t="str">
        <f>IF(AND(G275&lt;&gt;"",H275&gt;0,I275&lt;&gt;"",J275&lt;&gt;0,K275&lt;&gt;0),COUNT($B$11:B274)+1,"")</f>
        <v/>
      </c>
      <c r="C275" s="34"/>
      <c r="D275" s="89"/>
      <c r="E275" s="47"/>
      <c r="F275" s="66"/>
      <c r="G275" s="41"/>
      <c r="H275" s="112"/>
      <c r="I275" s="47"/>
      <c r="J275" s="112"/>
      <c r="K275" s="104" t="str">
        <f t="shared" si="4"/>
        <v/>
      </c>
      <c r="L275" s="96"/>
      <c r="M275" s="96"/>
      <c r="N275" s="34"/>
      <c r="O275" s="116" t="str">
        <f ca="1">IF(N275="","", INDIRECT("base!"&amp;ADDRESS(MATCH(N275,base!$C$2:'base'!$C$133,0)+1,4,4)))</f>
        <v/>
      </c>
      <c r="P275" s="41"/>
      <c r="Q275" s="116" t="str">
        <f ca="1">IF(P275="","", INDIRECT("base!"&amp;ADDRESS(MATCH(CONCATENATE(N275,"|",P275),base!$G$2:'base'!$G$1817,0)+1,6,4)))</f>
        <v/>
      </c>
      <c r="R275" s="41"/>
    </row>
    <row r="276" spans="1:18" x14ac:dyDescent="0.25">
      <c r="A276" s="47"/>
      <c r="B276" s="115" t="str">
        <f>IF(AND(G276&lt;&gt;"",H276&gt;0,I276&lt;&gt;"",J276&lt;&gt;0,K276&lt;&gt;0),COUNT($B$11:B275)+1,"")</f>
        <v/>
      </c>
      <c r="C276" s="34"/>
      <c r="D276" s="89"/>
      <c r="E276" s="47"/>
      <c r="F276" s="66"/>
      <c r="G276" s="41"/>
      <c r="H276" s="112"/>
      <c r="I276" s="47"/>
      <c r="J276" s="112"/>
      <c r="K276" s="104" t="str">
        <f t="shared" si="4"/>
        <v/>
      </c>
      <c r="L276" s="96"/>
      <c r="M276" s="96"/>
      <c r="N276" s="34"/>
      <c r="O276" s="116" t="str">
        <f ca="1">IF(N276="","", INDIRECT("base!"&amp;ADDRESS(MATCH(N276,base!$C$2:'base'!$C$133,0)+1,4,4)))</f>
        <v/>
      </c>
      <c r="P276" s="41"/>
      <c r="Q276" s="116" t="str">
        <f ca="1">IF(P276="","", INDIRECT("base!"&amp;ADDRESS(MATCH(CONCATENATE(N276,"|",P276),base!$G$2:'base'!$G$1817,0)+1,6,4)))</f>
        <v/>
      </c>
      <c r="R276" s="41"/>
    </row>
    <row r="277" spans="1:18" x14ac:dyDescent="0.25">
      <c r="A277" s="47"/>
      <c r="B277" s="115" t="str">
        <f>IF(AND(G277&lt;&gt;"",H277&gt;0,I277&lt;&gt;"",J277&lt;&gt;0,K277&lt;&gt;0),COUNT($B$11:B276)+1,"")</f>
        <v/>
      </c>
      <c r="C277" s="34"/>
      <c r="D277" s="89"/>
      <c r="E277" s="47"/>
      <c r="F277" s="66"/>
      <c r="G277" s="41"/>
      <c r="H277" s="112"/>
      <c r="I277" s="47"/>
      <c r="J277" s="112"/>
      <c r="K277" s="104" t="str">
        <f t="shared" si="4"/>
        <v/>
      </c>
      <c r="L277" s="96"/>
      <c r="M277" s="96"/>
      <c r="N277" s="34"/>
      <c r="O277" s="116" t="str">
        <f ca="1">IF(N277="","", INDIRECT("base!"&amp;ADDRESS(MATCH(N277,base!$C$2:'base'!$C$133,0)+1,4,4)))</f>
        <v/>
      </c>
      <c r="P277" s="41"/>
      <c r="Q277" s="116" t="str">
        <f ca="1">IF(P277="","", INDIRECT("base!"&amp;ADDRESS(MATCH(CONCATENATE(N277,"|",P277),base!$G$2:'base'!$G$1817,0)+1,6,4)))</f>
        <v/>
      </c>
      <c r="R277" s="41"/>
    </row>
    <row r="278" spans="1:18" x14ac:dyDescent="0.25">
      <c r="A278" s="47"/>
      <c r="B278" s="115" t="str">
        <f>IF(AND(G278&lt;&gt;"",H278&gt;0,I278&lt;&gt;"",J278&lt;&gt;0,K278&lt;&gt;0),COUNT($B$11:B277)+1,"")</f>
        <v/>
      </c>
      <c r="C278" s="34"/>
      <c r="D278" s="89"/>
      <c r="E278" s="47"/>
      <c r="F278" s="66"/>
      <c r="G278" s="41"/>
      <c r="H278" s="112"/>
      <c r="I278" s="47"/>
      <c r="J278" s="112"/>
      <c r="K278" s="104" t="str">
        <f t="shared" si="4"/>
        <v/>
      </c>
      <c r="L278" s="96"/>
      <c r="M278" s="96"/>
      <c r="N278" s="34"/>
      <c r="O278" s="116" t="str">
        <f ca="1">IF(N278="","", INDIRECT("base!"&amp;ADDRESS(MATCH(N278,base!$C$2:'base'!$C$133,0)+1,4,4)))</f>
        <v/>
      </c>
      <c r="P278" s="41"/>
      <c r="Q278" s="116" t="str">
        <f ca="1">IF(P278="","", INDIRECT("base!"&amp;ADDRESS(MATCH(CONCATENATE(N278,"|",P278),base!$G$2:'base'!$G$1817,0)+1,6,4)))</f>
        <v/>
      </c>
      <c r="R278" s="41"/>
    </row>
    <row r="279" spans="1:18" x14ac:dyDescent="0.25">
      <c r="A279" s="47"/>
      <c r="B279" s="115" t="str">
        <f>IF(AND(G279&lt;&gt;"",H279&gt;0,I279&lt;&gt;"",J279&lt;&gt;0,K279&lt;&gt;0),COUNT($B$11:B278)+1,"")</f>
        <v/>
      </c>
      <c r="C279" s="34"/>
      <c r="D279" s="89"/>
      <c r="E279" s="47"/>
      <c r="F279" s="66"/>
      <c r="G279" s="41"/>
      <c r="H279" s="112"/>
      <c r="I279" s="47"/>
      <c r="J279" s="112"/>
      <c r="K279" s="104" t="str">
        <f t="shared" si="4"/>
        <v/>
      </c>
      <c r="L279" s="96"/>
      <c r="M279" s="96"/>
      <c r="N279" s="34"/>
      <c r="O279" s="116" t="str">
        <f ca="1">IF(N279="","", INDIRECT("base!"&amp;ADDRESS(MATCH(N279,base!$C$2:'base'!$C$133,0)+1,4,4)))</f>
        <v/>
      </c>
      <c r="P279" s="41"/>
      <c r="Q279" s="116" t="str">
        <f ca="1">IF(P279="","", INDIRECT("base!"&amp;ADDRESS(MATCH(CONCATENATE(N279,"|",P279),base!$G$2:'base'!$G$1817,0)+1,6,4)))</f>
        <v/>
      </c>
      <c r="R279" s="41"/>
    </row>
    <row r="280" spans="1:18" x14ac:dyDescent="0.25">
      <c r="A280" s="47"/>
      <c r="B280" s="115" t="str">
        <f>IF(AND(G280&lt;&gt;"",H280&gt;0,I280&lt;&gt;"",J280&lt;&gt;0,K280&lt;&gt;0),COUNT($B$11:B279)+1,"")</f>
        <v/>
      </c>
      <c r="C280" s="34"/>
      <c r="D280" s="89"/>
      <c r="E280" s="47"/>
      <c r="F280" s="66"/>
      <c r="G280" s="41"/>
      <c r="H280" s="112"/>
      <c r="I280" s="47"/>
      <c r="J280" s="112"/>
      <c r="K280" s="104" t="str">
        <f t="shared" si="4"/>
        <v/>
      </c>
      <c r="L280" s="96"/>
      <c r="M280" s="96"/>
      <c r="N280" s="34"/>
      <c r="O280" s="116" t="str">
        <f ca="1">IF(N280="","", INDIRECT("base!"&amp;ADDRESS(MATCH(N280,base!$C$2:'base'!$C$133,0)+1,4,4)))</f>
        <v/>
      </c>
      <c r="P280" s="41"/>
      <c r="Q280" s="116" t="str">
        <f ca="1">IF(P280="","", INDIRECT("base!"&amp;ADDRESS(MATCH(CONCATENATE(N280,"|",P280),base!$G$2:'base'!$G$1817,0)+1,6,4)))</f>
        <v/>
      </c>
      <c r="R280" s="41"/>
    </row>
    <row r="281" spans="1:18" x14ac:dyDescent="0.25">
      <c r="A281" s="47"/>
      <c r="B281" s="115" t="str">
        <f>IF(AND(G281&lt;&gt;"",H281&gt;0,I281&lt;&gt;"",J281&lt;&gt;0,K281&lt;&gt;0),COUNT($B$11:B280)+1,"")</f>
        <v/>
      </c>
      <c r="C281" s="34"/>
      <c r="D281" s="89"/>
      <c r="E281" s="47"/>
      <c r="F281" s="66"/>
      <c r="G281" s="41"/>
      <c r="H281" s="112"/>
      <c r="I281" s="47"/>
      <c r="J281" s="112"/>
      <c r="K281" s="104" t="str">
        <f t="shared" si="4"/>
        <v/>
      </c>
      <c r="L281" s="96"/>
      <c r="M281" s="96"/>
      <c r="N281" s="34"/>
      <c r="O281" s="116" t="str">
        <f ca="1">IF(N281="","", INDIRECT("base!"&amp;ADDRESS(MATCH(N281,base!$C$2:'base'!$C$133,0)+1,4,4)))</f>
        <v/>
      </c>
      <c r="P281" s="41"/>
      <c r="Q281" s="116" t="str">
        <f ca="1">IF(P281="","", INDIRECT("base!"&amp;ADDRESS(MATCH(CONCATENATE(N281,"|",P281),base!$G$2:'base'!$G$1817,0)+1,6,4)))</f>
        <v/>
      </c>
      <c r="R281" s="41"/>
    </row>
    <row r="282" spans="1:18" x14ac:dyDescent="0.25">
      <c r="A282" s="47"/>
      <c r="B282" s="115" t="str">
        <f>IF(AND(G282&lt;&gt;"",H282&gt;0,I282&lt;&gt;"",J282&lt;&gt;0,K282&lt;&gt;0),COUNT($B$11:B281)+1,"")</f>
        <v/>
      </c>
      <c r="C282" s="34"/>
      <c r="D282" s="89"/>
      <c r="E282" s="47"/>
      <c r="F282" s="66"/>
      <c r="G282" s="41"/>
      <c r="H282" s="112"/>
      <c r="I282" s="47"/>
      <c r="J282" s="112"/>
      <c r="K282" s="104" t="str">
        <f t="shared" si="4"/>
        <v/>
      </c>
      <c r="L282" s="96"/>
      <c r="M282" s="96"/>
      <c r="N282" s="34"/>
      <c r="O282" s="116" t="str">
        <f ca="1">IF(N282="","", INDIRECT("base!"&amp;ADDRESS(MATCH(N282,base!$C$2:'base'!$C$133,0)+1,4,4)))</f>
        <v/>
      </c>
      <c r="P282" s="41"/>
      <c r="Q282" s="116" t="str">
        <f ca="1">IF(P282="","", INDIRECT("base!"&amp;ADDRESS(MATCH(CONCATENATE(N282,"|",P282),base!$G$2:'base'!$G$1817,0)+1,6,4)))</f>
        <v/>
      </c>
      <c r="R282" s="41"/>
    </row>
    <row r="283" spans="1:18" x14ac:dyDescent="0.25">
      <c r="A283" s="47"/>
      <c r="B283" s="115" t="str">
        <f>IF(AND(G283&lt;&gt;"",H283&gt;0,I283&lt;&gt;"",J283&lt;&gt;0,K283&lt;&gt;0),COUNT($B$11:B282)+1,"")</f>
        <v/>
      </c>
      <c r="C283" s="34"/>
      <c r="D283" s="89"/>
      <c r="E283" s="47"/>
      <c r="F283" s="66"/>
      <c r="G283" s="41"/>
      <c r="H283" s="112"/>
      <c r="I283" s="47"/>
      <c r="J283" s="112"/>
      <c r="K283" s="104" t="str">
        <f t="shared" si="4"/>
        <v/>
      </c>
      <c r="L283" s="96"/>
      <c r="M283" s="96"/>
      <c r="N283" s="34"/>
      <c r="O283" s="116" t="str">
        <f ca="1">IF(N283="","", INDIRECT("base!"&amp;ADDRESS(MATCH(N283,base!$C$2:'base'!$C$133,0)+1,4,4)))</f>
        <v/>
      </c>
      <c r="P283" s="41"/>
      <c r="Q283" s="116" t="str">
        <f ca="1">IF(P283="","", INDIRECT("base!"&amp;ADDRESS(MATCH(CONCATENATE(N283,"|",P283),base!$G$2:'base'!$G$1817,0)+1,6,4)))</f>
        <v/>
      </c>
      <c r="R283" s="41"/>
    </row>
    <row r="284" spans="1:18" x14ac:dyDescent="0.25">
      <c r="A284" s="47"/>
      <c r="B284" s="115" t="str">
        <f>IF(AND(G284&lt;&gt;"",H284&gt;0,I284&lt;&gt;"",J284&lt;&gt;0,K284&lt;&gt;0),COUNT($B$11:B283)+1,"")</f>
        <v/>
      </c>
      <c r="C284" s="34"/>
      <c r="D284" s="89"/>
      <c r="E284" s="47"/>
      <c r="F284" s="66"/>
      <c r="G284" s="41"/>
      <c r="H284" s="112"/>
      <c r="I284" s="47"/>
      <c r="J284" s="112"/>
      <c r="K284" s="104" t="str">
        <f t="shared" si="4"/>
        <v/>
      </c>
      <c r="L284" s="96"/>
      <c r="M284" s="96"/>
      <c r="N284" s="34"/>
      <c r="O284" s="116" t="str">
        <f ca="1">IF(N284="","", INDIRECT("base!"&amp;ADDRESS(MATCH(N284,base!$C$2:'base'!$C$133,0)+1,4,4)))</f>
        <v/>
      </c>
      <c r="P284" s="41"/>
      <c r="Q284" s="116" t="str">
        <f ca="1">IF(P284="","", INDIRECT("base!"&amp;ADDRESS(MATCH(CONCATENATE(N284,"|",P284),base!$G$2:'base'!$G$1817,0)+1,6,4)))</f>
        <v/>
      </c>
      <c r="R284" s="41"/>
    </row>
    <row r="285" spans="1:18" x14ac:dyDescent="0.25">
      <c r="A285" s="47"/>
      <c r="B285" s="115" t="str">
        <f>IF(AND(G285&lt;&gt;"",H285&gt;0,I285&lt;&gt;"",J285&lt;&gt;0,K285&lt;&gt;0),COUNT($B$11:B284)+1,"")</f>
        <v/>
      </c>
      <c r="C285" s="34"/>
      <c r="D285" s="89"/>
      <c r="E285" s="47"/>
      <c r="F285" s="66"/>
      <c r="G285" s="41"/>
      <c r="H285" s="112"/>
      <c r="I285" s="47"/>
      <c r="J285" s="112"/>
      <c r="K285" s="104" t="str">
        <f t="shared" si="4"/>
        <v/>
      </c>
      <c r="L285" s="96"/>
      <c r="M285" s="96"/>
      <c r="N285" s="34"/>
      <c r="O285" s="116" t="str">
        <f ca="1">IF(N285="","", INDIRECT("base!"&amp;ADDRESS(MATCH(N285,base!$C$2:'base'!$C$133,0)+1,4,4)))</f>
        <v/>
      </c>
      <c r="P285" s="41"/>
      <c r="Q285" s="116" t="str">
        <f ca="1">IF(P285="","", INDIRECT("base!"&amp;ADDRESS(MATCH(CONCATENATE(N285,"|",P285),base!$G$2:'base'!$G$1817,0)+1,6,4)))</f>
        <v/>
      </c>
      <c r="R285" s="41"/>
    </row>
    <row r="286" spans="1:18" x14ac:dyDescent="0.25">
      <c r="A286" s="47"/>
      <c r="B286" s="115" t="str">
        <f>IF(AND(G286&lt;&gt;"",H286&gt;0,I286&lt;&gt;"",J286&lt;&gt;0,K286&lt;&gt;0),COUNT($B$11:B285)+1,"")</f>
        <v/>
      </c>
      <c r="C286" s="34"/>
      <c r="D286" s="89"/>
      <c r="E286" s="47"/>
      <c r="F286" s="66"/>
      <c r="G286" s="41"/>
      <c r="H286" s="112"/>
      <c r="I286" s="47"/>
      <c r="J286" s="112"/>
      <c r="K286" s="104" t="str">
        <f t="shared" si="4"/>
        <v/>
      </c>
      <c r="L286" s="96"/>
      <c r="M286" s="96"/>
      <c r="N286" s="34"/>
      <c r="O286" s="116" t="str">
        <f ca="1">IF(N286="","", INDIRECT("base!"&amp;ADDRESS(MATCH(N286,base!$C$2:'base'!$C$133,0)+1,4,4)))</f>
        <v/>
      </c>
      <c r="P286" s="41"/>
      <c r="Q286" s="116" t="str">
        <f ca="1">IF(P286="","", INDIRECT("base!"&amp;ADDRESS(MATCH(CONCATENATE(N286,"|",P286),base!$G$2:'base'!$G$1817,0)+1,6,4)))</f>
        <v/>
      </c>
      <c r="R286" s="41"/>
    </row>
    <row r="287" spans="1:18" x14ac:dyDescent="0.25">
      <c r="A287" s="47"/>
      <c r="B287" s="115" t="str">
        <f>IF(AND(G287&lt;&gt;"",H287&gt;0,I287&lt;&gt;"",J287&lt;&gt;0,K287&lt;&gt;0),COUNT($B$11:B286)+1,"")</f>
        <v/>
      </c>
      <c r="C287" s="34"/>
      <c r="D287" s="89"/>
      <c r="E287" s="47"/>
      <c r="F287" s="66"/>
      <c r="G287" s="41"/>
      <c r="H287" s="112"/>
      <c r="I287" s="47"/>
      <c r="J287" s="112"/>
      <c r="K287" s="104" t="str">
        <f t="shared" si="4"/>
        <v/>
      </c>
      <c r="L287" s="96"/>
      <c r="M287" s="96"/>
      <c r="N287" s="34"/>
      <c r="O287" s="116" t="str">
        <f ca="1">IF(N287="","", INDIRECT("base!"&amp;ADDRESS(MATCH(N287,base!$C$2:'base'!$C$133,0)+1,4,4)))</f>
        <v/>
      </c>
      <c r="P287" s="41"/>
      <c r="Q287" s="116" t="str">
        <f ca="1">IF(P287="","", INDIRECT("base!"&amp;ADDRESS(MATCH(CONCATENATE(N287,"|",P287),base!$G$2:'base'!$G$1817,0)+1,6,4)))</f>
        <v/>
      </c>
      <c r="R287" s="41"/>
    </row>
    <row r="288" spans="1:18" x14ac:dyDescent="0.25">
      <c r="A288" s="47"/>
      <c r="B288" s="115" t="str">
        <f>IF(AND(G288&lt;&gt;"",H288&gt;0,I288&lt;&gt;"",J288&lt;&gt;0,K288&lt;&gt;0),COUNT($B$11:B287)+1,"")</f>
        <v/>
      </c>
      <c r="C288" s="34"/>
      <c r="D288" s="89"/>
      <c r="E288" s="47"/>
      <c r="F288" s="66"/>
      <c r="G288" s="41"/>
      <c r="H288" s="112"/>
      <c r="I288" s="47"/>
      <c r="J288" s="112"/>
      <c r="K288" s="104" t="str">
        <f t="shared" si="4"/>
        <v/>
      </c>
      <c r="L288" s="96"/>
      <c r="M288" s="96"/>
      <c r="N288" s="34"/>
      <c r="O288" s="116" t="str">
        <f ca="1">IF(N288="","", INDIRECT("base!"&amp;ADDRESS(MATCH(N288,base!$C$2:'base'!$C$133,0)+1,4,4)))</f>
        <v/>
      </c>
      <c r="P288" s="41"/>
      <c r="Q288" s="116" t="str">
        <f ca="1">IF(P288="","", INDIRECT("base!"&amp;ADDRESS(MATCH(CONCATENATE(N288,"|",P288),base!$G$2:'base'!$G$1817,0)+1,6,4)))</f>
        <v/>
      </c>
      <c r="R288" s="41"/>
    </row>
    <row r="289" spans="1:18" x14ac:dyDescent="0.25">
      <c r="A289" s="47"/>
      <c r="B289" s="115" t="str">
        <f>IF(AND(G289&lt;&gt;"",H289&gt;0,I289&lt;&gt;"",J289&lt;&gt;0,K289&lt;&gt;0),COUNT($B$11:B288)+1,"")</f>
        <v/>
      </c>
      <c r="C289" s="34"/>
      <c r="D289" s="89"/>
      <c r="E289" s="47"/>
      <c r="F289" s="66"/>
      <c r="G289" s="41"/>
      <c r="H289" s="112"/>
      <c r="I289" s="47"/>
      <c r="J289" s="112"/>
      <c r="K289" s="104" t="str">
        <f t="shared" si="4"/>
        <v/>
      </c>
      <c r="L289" s="96"/>
      <c r="M289" s="96"/>
      <c r="N289" s="34"/>
      <c r="O289" s="116" t="str">
        <f ca="1">IF(N289="","", INDIRECT("base!"&amp;ADDRESS(MATCH(N289,base!$C$2:'base'!$C$133,0)+1,4,4)))</f>
        <v/>
      </c>
      <c r="P289" s="41"/>
      <c r="Q289" s="116" t="str">
        <f ca="1">IF(P289="","", INDIRECT("base!"&amp;ADDRESS(MATCH(CONCATENATE(N289,"|",P289),base!$G$2:'base'!$G$1817,0)+1,6,4)))</f>
        <v/>
      </c>
      <c r="R289" s="41"/>
    </row>
    <row r="290" spans="1:18" x14ac:dyDescent="0.25">
      <c r="A290" s="47"/>
      <c r="B290" s="115" t="str">
        <f>IF(AND(G290&lt;&gt;"",H290&gt;0,I290&lt;&gt;"",J290&lt;&gt;0,K290&lt;&gt;0),COUNT($B$11:B289)+1,"")</f>
        <v/>
      </c>
      <c r="C290" s="34"/>
      <c r="D290" s="89"/>
      <c r="E290" s="47"/>
      <c r="F290" s="66"/>
      <c r="G290" s="41"/>
      <c r="H290" s="112"/>
      <c r="I290" s="47"/>
      <c r="J290" s="112"/>
      <c r="K290" s="104" t="str">
        <f t="shared" si="4"/>
        <v/>
      </c>
      <c r="L290" s="96"/>
      <c r="M290" s="96"/>
      <c r="N290" s="34"/>
      <c r="O290" s="116" t="str">
        <f ca="1">IF(N290="","", INDIRECT("base!"&amp;ADDRESS(MATCH(N290,base!$C$2:'base'!$C$133,0)+1,4,4)))</f>
        <v/>
      </c>
      <c r="P290" s="41"/>
      <c r="Q290" s="116" t="str">
        <f ca="1">IF(P290="","", INDIRECT("base!"&amp;ADDRESS(MATCH(CONCATENATE(N290,"|",P290),base!$G$2:'base'!$G$1817,0)+1,6,4)))</f>
        <v/>
      </c>
      <c r="R290" s="41"/>
    </row>
    <row r="291" spans="1:18" x14ac:dyDescent="0.25">
      <c r="A291" s="47"/>
      <c r="B291" s="115" t="str">
        <f>IF(AND(G291&lt;&gt;"",H291&gt;0,I291&lt;&gt;"",J291&lt;&gt;0,K291&lt;&gt;0),COUNT($B$11:B290)+1,"")</f>
        <v/>
      </c>
      <c r="C291" s="34"/>
      <c r="D291" s="89"/>
      <c r="E291" s="47"/>
      <c r="F291" s="66"/>
      <c r="G291" s="41"/>
      <c r="H291" s="112"/>
      <c r="I291" s="47"/>
      <c r="J291" s="112"/>
      <c r="K291" s="104" t="str">
        <f t="shared" si="4"/>
        <v/>
      </c>
      <c r="L291" s="96"/>
      <c r="M291" s="96"/>
      <c r="N291" s="34"/>
      <c r="O291" s="116" t="str">
        <f ca="1">IF(N291="","", INDIRECT("base!"&amp;ADDRESS(MATCH(N291,base!$C$2:'base'!$C$133,0)+1,4,4)))</f>
        <v/>
      </c>
      <c r="P291" s="41"/>
      <c r="Q291" s="116" t="str">
        <f ca="1">IF(P291="","", INDIRECT("base!"&amp;ADDRESS(MATCH(CONCATENATE(N291,"|",P291),base!$G$2:'base'!$G$1817,0)+1,6,4)))</f>
        <v/>
      </c>
      <c r="R291" s="41"/>
    </row>
    <row r="292" spans="1:18" x14ac:dyDescent="0.25">
      <c r="A292" s="47"/>
      <c r="B292" s="115" t="str">
        <f>IF(AND(G292&lt;&gt;"",H292&gt;0,I292&lt;&gt;"",J292&lt;&gt;0,K292&lt;&gt;0),COUNT($B$11:B291)+1,"")</f>
        <v/>
      </c>
      <c r="C292" s="34"/>
      <c r="D292" s="89"/>
      <c r="E292" s="47"/>
      <c r="F292" s="66"/>
      <c r="G292" s="41"/>
      <c r="H292" s="112"/>
      <c r="I292" s="47"/>
      <c r="J292" s="112"/>
      <c r="K292" s="104" t="str">
        <f t="shared" si="4"/>
        <v/>
      </c>
      <c r="L292" s="96"/>
      <c r="M292" s="96"/>
      <c r="N292" s="34"/>
      <c r="O292" s="116" t="str">
        <f ca="1">IF(N292="","", INDIRECT("base!"&amp;ADDRESS(MATCH(N292,base!$C$2:'base'!$C$133,0)+1,4,4)))</f>
        <v/>
      </c>
      <c r="P292" s="41"/>
      <c r="Q292" s="116" t="str">
        <f ca="1">IF(P292="","", INDIRECT("base!"&amp;ADDRESS(MATCH(CONCATENATE(N292,"|",P292),base!$G$2:'base'!$G$1817,0)+1,6,4)))</f>
        <v/>
      </c>
      <c r="R292" s="41"/>
    </row>
    <row r="293" spans="1:18" x14ac:dyDescent="0.25">
      <c r="A293" s="47"/>
      <c r="B293" s="115" t="str">
        <f>IF(AND(G293&lt;&gt;"",H293&gt;0,I293&lt;&gt;"",J293&lt;&gt;0,K293&lt;&gt;0),COUNT($B$11:B292)+1,"")</f>
        <v/>
      </c>
      <c r="C293" s="34"/>
      <c r="D293" s="89"/>
      <c r="E293" s="47"/>
      <c r="F293" s="66"/>
      <c r="G293" s="41"/>
      <c r="H293" s="112"/>
      <c r="I293" s="47"/>
      <c r="J293" s="112"/>
      <c r="K293" s="104" t="str">
        <f t="shared" si="4"/>
        <v/>
      </c>
      <c r="L293" s="96"/>
      <c r="M293" s="96"/>
      <c r="N293" s="34"/>
      <c r="O293" s="116" t="str">
        <f ca="1">IF(N293="","", INDIRECT("base!"&amp;ADDRESS(MATCH(N293,base!$C$2:'base'!$C$133,0)+1,4,4)))</f>
        <v/>
      </c>
      <c r="P293" s="41"/>
      <c r="Q293" s="116" t="str">
        <f ca="1">IF(P293="","", INDIRECT("base!"&amp;ADDRESS(MATCH(CONCATENATE(N293,"|",P293),base!$G$2:'base'!$G$1817,0)+1,6,4)))</f>
        <v/>
      </c>
      <c r="R293" s="41"/>
    </row>
    <row r="294" spans="1:18" x14ac:dyDescent="0.25">
      <c r="A294" s="47"/>
      <c r="B294" s="115" t="str">
        <f>IF(AND(G294&lt;&gt;"",H294&gt;0,I294&lt;&gt;"",J294&lt;&gt;0,K294&lt;&gt;0),COUNT($B$11:B293)+1,"")</f>
        <v/>
      </c>
      <c r="C294" s="34"/>
      <c r="D294" s="89"/>
      <c r="E294" s="47"/>
      <c r="F294" s="66"/>
      <c r="G294" s="41"/>
      <c r="H294" s="112"/>
      <c r="I294" s="47"/>
      <c r="J294" s="112"/>
      <c r="K294" s="104" t="str">
        <f t="shared" si="4"/>
        <v/>
      </c>
      <c r="L294" s="96"/>
      <c r="M294" s="96"/>
      <c r="N294" s="34"/>
      <c r="O294" s="116" t="str">
        <f ca="1">IF(N294="","", INDIRECT("base!"&amp;ADDRESS(MATCH(N294,base!$C$2:'base'!$C$133,0)+1,4,4)))</f>
        <v/>
      </c>
      <c r="P294" s="41"/>
      <c r="Q294" s="116" t="str">
        <f ca="1">IF(P294="","", INDIRECT("base!"&amp;ADDRESS(MATCH(CONCATENATE(N294,"|",P294),base!$G$2:'base'!$G$1817,0)+1,6,4)))</f>
        <v/>
      </c>
      <c r="R294" s="41"/>
    </row>
    <row r="295" spans="1:18" x14ac:dyDescent="0.25">
      <c r="A295" s="47"/>
      <c r="B295" s="115" t="str">
        <f>IF(AND(G295&lt;&gt;"",H295&gt;0,I295&lt;&gt;"",J295&lt;&gt;0,K295&lt;&gt;0),COUNT($B$11:B294)+1,"")</f>
        <v/>
      </c>
      <c r="C295" s="34"/>
      <c r="D295" s="89"/>
      <c r="E295" s="47"/>
      <c r="F295" s="66"/>
      <c r="G295" s="41"/>
      <c r="H295" s="112"/>
      <c r="I295" s="47"/>
      <c r="J295" s="112"/>
      <c r="K295" s="104" t="str">
        <f t="shared" si="4"/>
        <v/>
      </c>
      <c r="L295" s="96"/>
      <c r="M295" s="96"/>
      <c r="N295" s="34"/>
      <c r="O295" s="116" t="str">
        <f ca="1">IF(N295="","", INDIRECT("base!"&amp;ADDRESS(MATCH(N295,base!$C$2:'base'!$C$133,0)+1,4,4)))</f>
        <v/>
      </c>
      <c r="P295" s="41"/>
      <c r="Q295" s="116" t="str">
        <f ca="1">IF(P295="","", INDIRECT("base!"&amp;ADDRESS(MATCH(CONCATENATE(N295,"|",P295),base!$G$2:'base'!$G$1817,0)+1,6,4)))</f>
        <v/>
      </c>
      <c r="R295" s="41"/>
    </row>
    <row r="296" spans="1:18" x14ac:dyDescent="0.25">
      <c r="A296" s="47"/>
      <c r="B296" s="115" t="str">
        <f>IF(AND(G296&lt;&gt;"",H296&gt;0,I296&lt;&gt;"",J296&lt;&gt;0,K296&lt;&gt;0),COUNT($B$11:B295)+1,"")</f>
        <v/>
      </c>
      <c r="C296" s="34"/>
      <c r="D296" s="89"/>
      <c r="E296" s="47"/>
      <c r="F296" s="66"/>
      <c r="G296" s="41"/>
      <c r="H296" s="112"/>
      <c r="I296" s="47"/>
      <c r="J296" s="112"/>
      <c r="K296" s="104" t="str">
        <f t="shared" si="4"/>
        <v/>
      </c>
      <c r="L296" s="96"/>
      <c r="M296" s="96"/>
      <c r="N296" s="34"/>
      <c r="O296" s="116" t="str">
        <f ca="1">IF(N296="","", INDIRECT("base!"&amp;ADDRESS(MATCH(N296,base!$C$2:'base'!$C$133,0)+1,4,4)))</f>
        <v/>
      </c>
      <c r="P296" s="41"/>
      <c r="Q296" s="116" t="str">
        <f ca="1">IF(P296="","", INDIRECT("base!"&amp;ADDRESS(MATCH(CONCATENATE(N296,"|",P296),base!$G$2:'base'!$G$1817,0)+1,6,4)))</f>
        <v/>
      </c>
      <c r="R296" s="41"/>
    </row>
    <row r="297" spans="1:18" x14ac:dyDescent="0.25">
      <c r="A297" s="47"/>
      <c r="B297" s="115" t="str">
        <f>IF(AND(G297&lt;&gt;"",H297&gt;0,I297&lt;&gt;"",J297&lt;&gt;0,K297&lt;&gt;0),COUNT($B$11:B296)+1,"")</f>
        <v/>
      </c>
      <c r="C297" s="34"/>
      <c r="D297" s="89"/>
      <c r="E297" s="47"/>
      <c r="F297" s="66"/>
      <c r="G297" s="41"/>
      <c r="H297" s="112"/>
      <c r="I297" s="47"/>
      <c r="J297" s="112"/>
      <c r="K297" s="104" t="str">
        <f t="shared" si="4"/>
        <v/>
      </c>
      <c r="L297" s="96"/>
      <c r="M297" s="96"/>
      <c r="N297" s="34"/>
      <c r="O297" s="116" t="str">
        <f ca="1">IF(N297="","", INDIRECT("base!"&amp;ADDRESS(MATCH(N297,base!$C$2:'base'!$C$133,0)+1,4,4)))</f>
        <v/>
      </c>
      <c r="P297" s="41"/>
      <c r="Q297" s="116" t="str">
        <f ca="1">IF(P297="","", INDIRECT("base!"&amp;ADDRESS(MATCH(CONCATENATE(N297,"|",P297),base!$G$2:'base'!$G$1817,0)+1,6,4)))</f>
        <v/>
      </c>
      <c r="R297" s="41"/>
    </row>
    <row r="298" spans="1:18" x14ac:dyDescent="0.25">
      <c r="A298" s="47"/>
      <c r="B298" s="115" t="str">
        <f>IF(AND(G298&lt;&gt;"",H298&gt;0,I298&lt;&gt;"",J298&lt;&gt;0,K298&lt;&gt;0),COUNT($B$11:B297)+1,"")</f>
        <v/>
      </c>
      <c r="C298" s="34"/>
      <c r="D298" s="89"/>
      <c r="E298" s="47"/>
      <c r="F298" s="66"/>
      <c r="G298" s="41"/>
      <c r="H298" s="112"/>
      <c r="I298" s="47"/>
      <c r="J298" s="112"/>
      <c r="K298" s="104" t="str">
        <f t="shared" si="4"/>
        <v/>
      </c>
      <c r="L298" s="96"/>
      <c r="M298" s="96"/>
      <c r="N298" s="34"/>
      <c r="O298" s="116" t="str">
        <f ca="1">IF(N298="","", INDIRECT("base!"&amp;ADDRESS(MATCH(N298,base!$C$2:'base'!$C$133,0)+1,4,4)))</f>
        <v/>
      </c>
      <c r="P298" s="41"/>
      <c r="Q298" s="116" t="str">
        <f ca="1">IF(P298="","", INDIRECT("base!"&amp;ADDRESS(MATCH(CONCATENATE(N298,"|",P298),base!$G$2:'base'!$G$1817,0)+1,6,4)))</f>
        <v/>
      </c>
      <c r="R298" s="41"/>
    </row>
    <row r="299" spans="1:18" x14ac:dyDescent="0.25">
      <c r="A299" s="47"/>
      <c r="B299" s="115" t="str">
        <f>IF(AND(G299&lt;&gt;"",H299&gt;0,I299&lt;&gt;"",J299&lt;&gt;0,K299&lt;&gt;0),COUNT($B$11:B298)+1,"")</f>
        <v/>
      </c>
      <c r="C299" s="34"/>
      <c r="D299" s="89"/>
      <c r="E299" s="47"/>
      <c r="F299" s="66"/>
      <c r="G299" s="41"/>
      <c r="H299" s="112"/>
      <c r="I299" s="47"/>
      <c r="J299" s="112"/>
      <c r="K299" s="104" t="str">
        <f t="shared" si="4"/>
        <v/>
      </c>
      <c r="L299" s="96"/>
      <c r="M299" s="96"/>
      <c r="N299" s="34"/>
      <c r="O299" s="116" t="str">
        <f ca="1">IF(N299="","", INDIRECT("base!"&amp;ADDRESS(MATCH(N299,base!$C$2:'base'!$C$133,0)+1,4,4)))</f>
        <v/>
      </c>
      <c r="P299" s="41"/>
      <c r="Q299" s="116" t="str">
        <f ca="1">IF(P299="","", INDIRECT("base!"&amp;ADDRESS(MATCH(CONCATENATE(N299,"|",P299),base!$G$2:'base'!$G$1817,0)+1,6,4)))</f>
        <v/>
      </c>
      <c r="R299" s="41"/>
    </row>
    <row r="300" spans="1:18" x14ac:dyDescent="0.25">
      <c r="A300" s="47"/>
      <c r="B300" s="115" t="str">
        <f>IF(AND(G300&lt;&gt;"",H300&gt;0,I300&lt;&gt;"",J300&lt;&gt;0,K300&lt;&gt;0),COUNT($B$11:B299)+1,"")</f>
        <v/>
      </c>
      <c r="C300" s="34"/>
      <c r="D300" s="89"/>
      <c r="E300" s="47"/>
      <c r="F300" s="66"/>
      <c r="G300" s="41"/>
      <c r="H300" s="112"/>
      <c r="I300" s="47"/>
      <c r="J300" s="112"/>
      <c r="K300" s="104" t="str">
        <f t="shared" si="4"/>
        <v/>
      </c>
      <c r="L300" s="96"/>
      <c r="M300" s="96"/>
      <c r="N300" s="34"/>
      <c r="O300" s="116" t="str">
        <f ca="1">IF(N300="","", INDIRECT("base!"&amp;ADDRESS(MATCH(N300,base!$C$2:'base'!$C$133,0)+1,4,4)))</f>
        <v/>
      </c>
      <c r="P300" s="41"/>
      <c r="Q300" s="116" t="str">
        <f ca="1">IF(P300="","", INDIRECT("base!"&amp;ADDRESS(MATCH(CONCATENATE(N300,"|",P300),base!$G$2:'base'!$G$1817,0)+1,6,4)))</f>
        <v/>
      </c>
      <c r="R300" s="41"/>
    </row>
    <row r="301" spans="1:18" x14ac:dyDescent="0.25">
      <c r="A301" s="47"/>
      <c r="B301" s="115" t="str">
        <f>IF(AND(G301&lt;&gt;"",H301&gt;0,I301&lt;&gt;"",J301&lt;&gt;0,K301&lt;&gt;0),COUNT($B$11:B300)+1,"")</f>
        <v/>
      </c>
      <c r="C301" s="34"/>
      <c r="D301" s="89"/>
      <c r="E301" s="47"/>
      <c r="F301" s="66"/>
      <c r="G301" s="41"/>
      <c r="H301" s="112"/>
      <c r="I301" s="47"/>
      <c r="J301" s="112"/>
      <c r="K301" s="104" t="str">
        <f t="shared" si="4"/>
        <v/>
      </c>
      <c r="L301" s="96"/>
      <c r="M301" s="96"/>
      <c r="N301" s="34"/>
      <c r="O301" s="116" t="str">
        <f ca="1">IF(N301="","", INDIRECT("base!"&amp;ADDRESS(MATCH(N301,base!$C$2:'base'!$C$133,0)+1,4,4)))</f>
        <v/>
      </c>
      <c r="P301" s="41"/>
      <c r="Q301" s="116" t="str">
        <f ca="1">IF(P301="","", INDIRECT("base!"&amp;ADDRESS(MATCH(CONCATENATE(N301,"|",P301),base!$G$2:'base'!$G$1817,0)+1,6,4)))</f>
        <v/>
      </c>
      <c r="R301" s="41"/>
    </row>
    <row r="302" spans="1:18" x14ac:dyDescent="0.25">
      <c r="A302" s="47"/>
      <c r="B302" s="115" t="str">
        <f>IF(AND(G302&lt;&gt;"",H302&gt;0,I302&lt;&gt;"",J302&lt;&gt;0,K302&lt;&gt;0),COUNT($B$11:B301)+1,"")</f>
        <v/>
      </c>
      <c r="C302" s="34"/>
      <c r="D302" s="89"/>
      <c r="E302" s="47"/>
      <c r="F302" s="66"/>
      <c r="G302" s="41"/>
      <c r="H302" s="112"/>
      <c r="I302" s="47"/>
      <c r="J302" s="112"/>
      <c r="K302" s="104" t="str">
        <f t="shared" si="4"/>
        <v/>
      </c>
      <c r="L302" s="96"/>
      <c r="M302" s="96"/>
      <c r="N302" s="34"/>
      <c r="O302" s="116" t="str">
        <f ca="1">IF(N302="","", INDIRECT("base!"&amp;ADDRESS(MATCH(N302,base!$C$2:'base'!$C$133,0)+1,4,4)))</f>
        <v/>
      </c>
      <c r="P302" s="41"/>
      <c r="Q302" s="116" t="str">
        <f ca="1">IF(P302="","", INDIRECT("base!"&amp;ADDRESS(MATCH(CONCATENATE(N302,"|",P302),base!$G$2:'base'!$G$1817,0)+1,6,4)))</f>
        <v/>
      </c>
      <c r="R302" s="41"/>
    </row>
    <row r="303" spans="1:18" x14ac:dyDescent="0.25">
      <c r="A303" s="47"/>
      <c r="B303" s="115" t="str">
        <f>IF(AND(G303&lt;&gt;"",H303&gt;0,I303&lt;&gt;"",J303&lt;&gt;0,K303&lt;&gt;0),COUNT($B$11:B302)+1,"")</f>
        <v/>
      </c>
      <c r="C303" s="34"/>
      <c r="D303" s="89"/>
      <c r="E303" s="47"/>
      <c r="F303" s="66"/>
      <c r="G303" s="41"/>
      <c r="H303" s="112"/>
      <c r="I303" s="47"/>
      <c r="J303" s="112"/>
      <c r="K303" s="104" t="str">
        <f t="shared" si="4"/>
        <v/>
      </c>
      <c r="L303" s="96"/>
      <c r="M303" s="96"/>
      <c r="N303" s="34"/>
      <c r="O303" s="116" t="str">
        <f ca="1">IF(N303="","", INDIRECT("base!"&amp;ADDRESS(MATCH(N303,base!$C$2:'base'!$C$133,0)+1,4,4)))</f>
        <v/>
      </c>
      <c r="P303" s="41"/>
      <c r="Q303" s="116" t="str">
        <f ca="1">IF(P303="","", INDIRECT("base!"&amp;ADDRESS(MATCH(CONCATENATE(N303,"|",P303),base!$G$2:'base'!$G$1817,0)+1,6,4)))</f>
        <v/>
      </c>
      <c r="R303" s="41"/>
    </row>
    <row r="304" spans="1:18" x14ac:dyDescent="0.25">
      <c r="A304" s="47"/>
      <c r="B304" s="115" t="str">
        <f>IF(AND(G304&lt;&gt;"",H304&gt;0,I304&lt;&gt;"",J304&lt;&gt;0,K304&lt;&gt;0),COUNT($B$11:B303)+1,"")</f>
        <v/>
      </c>
      <c r="C304" s="34"/>
      <c r="D304" s="89"/>
      <c r="E304" s="47"/>
      <c r="F304" s="66"/>
      <c r="G304" s="41"/>
      <c r="H304" s="112"/>
      <c r="I304" s="47"/>
      <c r="J304" s="112"/>
      <c r="K304" s="104" t="str">
        <f t="shared" si="4"/>
        <v/>
      </c>
      <c r="L304" s="96"/>
      <c r="M304" s="96"/>
      <c r="N304" s="34"/>
      <c r="O304" s="116" t="str">
        <f ca="1">IF(N304="","", INDIRECT("base!"&amp;ADDRESS(MATCH(N304,base!$C$2:'base'!$C$133,0)+1,4,4)))</f>
        <v/>
      </c>
      <c r="P304" s="41"/>
      <c r="Q304" s="116" t="str">
        <f ca="1">IF(P304="","", INDIRECT("base!"&amp;ADDRESS(MATCH(CONCATENATE(N304,"|",P304),base!$G$2:'base'!$G$1817,0)+1,6,4)))</f>
        <v/>
      </c>
      <c r="R304" s="41"/>
    </row>
    <row r="305" spans="1:18" x14ac:dyDescent="0.25">
      <c r="A305" s="47"/>
      <c r="B305" s="115" t="str">
        <f>IF(AND(G305&lt;&gt;"",H305&gt;0,I305&lt;&gt;"",J305&lt;&gt;0,K305&lt;&gt;0),COUNT($B$11:B304)+1,"")</f>
        <v/>
      </c>
      <c r="C305" s="34"/>
      <c r="D305" s="89"/>
      <c r="E305" s="47"/>
      <c r="F305" s="66"/>
      <c r="G305" s="41"/>
      <c r="H305" s="112"/>
      <c r="I305" s="47"/>
      <c r="J305" s="112"/>
      <c r="K305" s="104" t="str">
        <f t="shared" si="4"/>
        <v/>
      </c>
      <c r="L305" s="96"/>
      <c r="M305" s="96"/>
      <c r="N305" s="34"/>
      <c r="O305" s="116" t="str">
        <f ca="1">IF(N305="","", INDIRECT("base!"&amp;ADDRESS(MATCH(N305,base!$C$2:'base'!$C$133,0)+1,4,4)))</f>
        <v/>
      </c>
      <c r="P305" s="41"/>
      <c r="Q305" s="116" t="str">
        <f ca="1">IF(P305="","", INDIRECT("base!"&amp;ADDRESS(MATCH(CONCATENATE(N305,"|",P305),base!$G$2:'base'!$G$1817,0)+1,6,4)))</f>
        <v/>
      </c>
      <c r="R305" s="41"/>
    </row>
    <row r="306" spans="1:18" x14ac:dyDescent="0.25">
      <c r="A306" s="47"/>
      <c r="B306" s="115" t="str">
        <f>IF(AND(G306&lt;&gt;"",H306&gt;0,I306&lt;&gt;"",J306&lt;&gt;0,K306&lt;&gt;0),COUNT($B$11:B305)+1,"")</f>
        <v/>
      </c>
      <c r="C306" s="34"/>
      <c r="D306" s="89"/>
      <c r="E306" s="47"/>
      <c r="F306" s="66"/>
      <c r="G306" s="41"/>
      <c r="H306" s="112"/>
      <c r="I306" s="47"/>
      <c r="J306" s="112"/>
      <c r="K306" s="104" t="str">
        <f t="shared" ref="K306:K369" si="5">IFERROR(IF(H306*J306&lt;&gt;0,ROUND(ROUND(H306,4)*ROUND(J306,4),2),""),"")</f>
        <v/>
      </c>
      <c r="L306" s="96"/>
      <c r="M306" s="96"/>
      <c r="N306" s="34"/>
      <c r="O306" s="116" t="str">
        <f ca="1">IF(N306="","", INDIRECT("base!"&amp;ADDRESS(MATCH(N306,base!$C$2:'base'!$C$133,0)+1,4,4)))</f>
        <v/>
      </c>
      <c r="P306" s="41"/>
      <c r="Q306" s="116" t="str">
        <f ca="1">IF(P306="","", INDIRECT("base!"&amp;ADDRESS(MATCH(CONCATENATE(N306,"|",P306),base!$G$2:'base'!$G$1817,0)+1,6,4)))</f>
        <v/>
      </c>
      <c r="R306" s="41"/>
    </row>
    <row r="307" spans="1:18" x14ac:dyDescent="0.25">
      <c r="A307" s="47"/>
      <c r="B307" s="115" t="str">
        <f>IF(AND(G307&lt;&gt;"",H307&gt;0,I307&lt;&gt;"",J307&lt;&gt;0,K307&lt;&gt;0),COUNT($B$11:B306)+1,"")</f>
        <v/>
      </c>
      <c r="C307" s="34"/>
      <c r="D307" s="89"/>
      <c r="E307" s="47"/>
      <c r="F307" s="66"/>
      <c r="G307" s="41"/>
      <c r="H307" s="112"/>
      <c r="I307" s="47"/>
      <c r="J307" s="112"/>
      <c r="K307" s="104" t="str">
        <f t="shared" si="5"/>
        <v/>
      </c>
      <c r="L307" s="96"/>
      <c r="M307" s="96"/>
      <c r="N307" s="34"/>
      <c r="O307" s="116" t="str">
        <f ca="1">IF(N307="","", INDIRECT("base!"&amp;ADDRESS(MATCH(N307,base!$C$2:'base'!$C$133,0)+1,4,4)))</f>
        <v/>
      </c>
      <c r="P307" s="41"/>
      <c r="Q307" s="116" t="str">
        <f ca="1">IF(P307="","", INDIRECT("base!"&amp;ADDRESS(MATCH(CONCATENATE(N307,"|",P307),base!$G$2:'base'!$G$1817,0)+1,6,4)))</f>
        <v/>
      </c>
      <c r="R307" s="41"/>
    </row>
    <row r="308" spans="1:18" x14ac:dyDescent="0.25">
      <c r="A308" s="47"/>
      <c r="B308" s="115" t="str">
        <f>IF(AND(G308&lt;&gt;"",H308&gt;0,I308&lt;&gt;"",J308&lt;&gt;0,K308&lt;&gt;0),COUNT($B$11:B307)+1,"")</f>
        <v/>
      </c>
      <c r="C308" s="34"/>
      <c r="D308" s="89"/>
      <c r="E308" s="47"/>
      <c r="F308" s="66"/>
      <c r="G308" s="41"/>
      <c r="H308" s="112"/>
      <c r="I308" s="47"/>
      <c r="J308" s="112"/>
      <c r="K308" s="104" t="str">
        <f t="shared" si="5"/>
        <v/>
      </c>
      <c r="L308" s="96"/>
      <c r="M308" s="96"/>
      <c r="N308" s="34"/>
      <c r="O308" s="116" t="str">
        <f ca="1">IF(N308="","", INDIRECT("base!"&amp;ADDRESS(MATCH(N308,base!$C$2:'base'!$C$133,0)+1,4,4)))</f>
        <v/>
      </c>
      <c r="P308" s="41"/>
      <c r="Q308" s="116" t="str">
        <f ca="1">IF(P308="","", INDIRECT("base!"&amp;ADDRESS(MATCH(CONCATENATE(N308,"|",P308),base!$G$2:'base'!$G$1817,0)+1,6,4)))</f>
        <v/>
      </c>
      <c r="R308" s="41"/>
    </row>
    <row r="309" spans="1:18" x14ac:dyDescent="0.25">
      <c r="A309" s="47"/>
      <c r="B309" s="115" t="str">
        <f>IF(AND(G309&lt;&gt;"",H309&gt;0,I309&lt;&gt;"",J309&lt;&gt;0,K309&lt;&gt;0),COUNT($B$11:B308)+1,"")</f>
        <v/>
      </c>
      <c r="C309" s="34"/>
      <c r="D309" s="89"/>
      <c r="E309" s="47"/>
      <c r="F309" s="66"/>
      <c r="G309" s="41"/>
      <c r="H309" s="112"/>
      <c r="I309" s="47"/>
      <c r="J309" s="112"/>
      <c r="K309" s="104" t="str">
        <f t="shared" si="5"/>
        <v/>
      </c>
      <c r="L309" s="96"/>
      <c r="M309" s="96"/>
      <c r="N309" s="34"/>
      <c r="O309" s="116" t="str">
        <f ca="1">IF(N309="","", INDIRECT("base!"&amp;ADDRESS(MATCH(N309,base!$C$2:'base'!$C$133,0)+1,4,4)))</f>
        <v/>
      </c>
      <c r="P309" s="41"/>
      <c r="Q309" s="116" t="str">
        <f ca="1">IF(P309="","", INDIRECT("base!"&amp;ADDRESS(MATCH(CONCATENATE(N309,"|",P309),base!$G$2:'base'!$G$1817,0)+1,6,4)))</f>
        <v/>
      </c>
      <c r="R309" s="41"/>
    </row>
    <row r="310" spans="1:18" x14ac:dyDescent="0.25">
      <c r="A310" s="47"/>
      <c r="B310" s="115" t="str">
        <f>IF(AND(G310&lt;&gt;"",H310&gt;0,I310&lt;&gt;"",J310&lt;&gt;0,K310&lt;&gt;0),COUNT($B$11:B309)+1,"")</f>
        <v/>
      </c>
      <c r="C310" s="34"/>
      <c r="D310" s="89"/>
      <c r="E310" s="47"/>
      <c r="F310" s="66"/>
      <c r="G310" s="41"/>
      <c r="H310" s="112"/>
      <c r="I310" s="47"/>
      <c r="J310" s="112"/>
      <c r="K310" s="104" t="str">
        <f t="shared" si="5"/>
        <v/>
      </c>
      <c r="L310" s="96"/>
      <c r="M310" s="96"/>
      <c r="N310" s="34"/>
      <c r="O310" s="116" t="str">
        <f ca="1">IF(N310="","", INDIRECT("base!"&amp;ADDRESS(MATCH(N310,base!$C$2:'base'!$C$133,0)+1,4,4)))</f>
        <v/>
      </c>
      <c r="P310" s="41"/>
      <c r="Q310" s="116" t="str">
        <f ca="1">IF(P310="","", INDIRECT("base!"&amp;ADDRESS(MATCH(CONCATENATE(N310,"|",P310),base!$G$2:'base'!$G$1817,0)+1,6,4)))</f>
        <v/>
      </c>
      <c r="R310" s="41"/>
    </row>
    <row r="311" spans="1:18" x14ac:dyDescent="0.25">
      <c r="A311" s="47"/>
      <c r="B311" s="115" t="str">
        <f>IF(AND(G311&lt;&gt;"",H311&gt;0,I311&lt;&gt;"",J311&lt;&gt;0,K311&lt;&gt;0),COUNT($B$11:B310)+1,"")</f>
        <v/>
      </c>
      <c r="C311" s="34"/>
      <c r="D311" s="89"/>
      <c r="E311" s="47"/>
      <c r="F311" s="66"/>
      <c r="G311" s="41"/>
      <c r="H311" s="112"/>
      <c r="I311" s="47"/>
      <c r="J311" s="112"/>
      <c r="K311" s="104" t="str">
        <f t="shared" si="5"/>
        <v/>
      </c>
      <c r="L311" s="96"/>
      <c r="M311" s="96"/>
      <c r="N311" s="34"/>
      <c r="O311" s="116" t="str">
        <f ca="1">IF(N311="","", INDIRECT("base!"&amp;ADDRESS(MATCH(N311,base!$C$2:'base'!$C$133,0)+1,4,4)))</f>
        <v/>
      </c>
      <c r="P311" s="41"/>
      <c r="Q311" s="116" t="str">
        <f ca="1">IF(P311="","", INDIRECT("base!"&amp;ADDRESS(MATCH(CONCATENATE(N311,"|",P311),base!$G$2:'base'!$G$1817,0)+1,6,4)))</f>
        <v/>
      </c>
      <c r="R311" s="41"/>
    </row>
    <row r="312" spans="1:18" x14ac:dyDescent="0.25">
      <c r="A312" s="47"/>
      <c r="B312" s="115" t="str">
        <f>IF(AND(G312&lt;&gt;"",H312&gt;0,I312&lt;&gt;"",J312&lt;&gt;0,K312&lt;&gt;0),COUNT($B$11:B311)+1,"")</f>
        <v/>
      </c>
      <c r="C312" s="34"/>
      <c r="D312" s="89"/>
      <c r="E312" s="47"/>
      <c r="F312" s="66"/>
      <c r="G312" s="41"/>
      <c r="H312" s="112"/>
      <c r="I312" s="47"/>
      <c r="J312" s="112"/>
      <c r="K312" s="104" t="str">
        <f t="shared" si="5"/>
        <v/>
      </c>
      <c r="L312" s="96"/>
      <c r="M312" s="96"/>
      <c r="N312" s="34"/>
      <c r="O312" s="116" t="str">
        <f ca="1">IF(N312="","", INDIRECT("base!"&amp;ADDRESS(MATCH(N312,base!$C$2:'base'!$C$133,0)+1,4,4)))</f>
        <v/>
      </c>
      <c r="P312" s="41"/>
      <c r="Q312" s="116" t="str">
        <f ca="1">IF(P312="","", INDIRECT("base!"&amp;ADDRESS(MATCH(CONCATENATE(N312,"|",P312),base!$G$2:'base'!$G$1817,0)+1,6,4)))</f>
        <v/>
      </c>
      <c r="R312" s="41"/>
    </row>
    <row r="313" spans="1:18" x14ac:dyDescent="0.25">
      <c r="A313" s="47"/>
      <c r="B313" s="115" t="str">
        <f>IF(AND(G313&lt;&gt;"",H313&gt;0,I313&lt;&gt;"",J313&lt;&gt;0,K313&lt;&gt;0),COUNT($B$11:B312)+1,"")</f>
        <v/>
      </c>
      <c r="C313" s="34"/>
      <c r="D313" s="89"/>
      <c r="E313" s="47"/>
      <c r="F313" s="66"/>
      <c r="G313" s="41"/>
      <c r="H313" s="112"/>
      <c r="I313" s="47"/>
      <c r="J313" s="112"/>
      <c r="K313" s="104" t="str">
        <f t="shared" si="5"/>
        <v/>
      </c>
      <c r="L313" s="96"/>
      <c r="M313" s="96"/>
      <c r="N313" s="34"/>
      <c r="O313" s="116" t="str">
        <f ca="1">IF(N313="","", INDIRECT("base!"&amp;ADDRESS(MATCH(N313,base!$C$2:'base'!$C$133,0)+1,4,4)))</f>
        <v/>
      </c>
      <c r="P313" s="41"/>
      <c r="Q313" s="116" t="str">
        <f ca="1">IF(P313="","", INDIRECT("base!"&amp;ADDRESS(MATCH(CONCATENATE(N313,"|",P313),base!$G$2:'base'!$G$1817,0)+1,6,4)))</f>
        <v/>
      </c>
      <c r="R313" s="41"/>
    </row>
    <row r="314" spans="1:18" x14ac:dyDescent="0.25">
      <c r="A314" s="47"/>
      <c r="B314" s="115" t="str">
        <f>IF(AND(G314&lt;&gt;"",H314&gt;0,I314&lt;&gt;"",J314&lt;&gt;0,K314&lt;&gt;0),COUNT($B$11:B313)+1,"")</f>
        <v/>
      </c>
      <c r="C314" s="34"/>
      <c r="D314" s="89"/>
      <c r="E314" s="47"/>
      <c r="F314" s="66"/>
      <c r="G314" s="41"/>
      <c r="H314" s="112"/>
      <c r="I314" s="47"/>
      <c r="J314" s="112"/>
      <c r="K314" s="104" t="str">
        <f t="shared" si="5"/>
        <v/>
      </c>
      <c r="L314" s="96"/>
      <c r="M314" s="96"/>
      <c r="N314" s="34"/>
      <c r="O314" s="116" t="str">
        <f ca="1">IF(N314="","", INDIRECT("base!"&amp;ADDRESS(MATCH(N314,base!$C$2:'base'!$C$133,0)+1,4,4)))</f>
        <v/>
      </c>
      <c r="P314" s="41"/>
      <c r="Q314" s="116" t="str">
        <f ca="1">IF(P314="","", INDIRECT("base!"&amp;ADDRESS(MATCH(CONCATENATE(N314,"|",P314),base!$G$2:'base'!$G$1817,0)+1,6,4)))</f>
        <v/>
      </c>
      <c r="R314" s="41"/>
    </row>
    <row r="315" spans="1:18" x14ac:dyDescent="0.25">
      <c r="A315" s="47"/>
      <c r="B315" s="115" t="str">
        <f>IF(AND(G315&lt;&gt;"",H315&gt;0,I315&lt;&gt;"",J315&lt;&gt;0,K315&lt;&gt;0),COUNT($B$11:B314)+1,"")</f>
        <v/>
      </c>
      <c r="C315" s="34"/>
      <c r="D315" s="89"/>
      <c r="E315" s="47"/>
      <c r="F315" s="66"/>
      <c r="G315" s="41"/>
      <c r="H315" s="112"/>
      <c r="I315" s="47"/>
      <c r="J315" s="112"/>
      <c r="K315" s="104" t="str">
        <f t="shared" si="5"/>
        <v/>
      </c>
      <c r="L315" s="96"/>
      <c r="M315" s="96"/>
      <c r="N315" s="34"/>
      <c r="O315" s="116" t="str">
        <f ca="1">IF(N315="","", INDIRECT("base!"&amp;ADDRESS(MATCH(N315,base!$C$2:'base'!$C$133,0)+1,4,4)))</f>
        <v/>
      </c>
      <c r="P315" s="41"/>
      <c r="Q315" s="116" t="str">
        <f ca="1">IF(P315="","", INDIRECT("base!"&amp;ADDRESS(MATCH(CONCATENATE(N315,"|",P315),base!$G$2:'base'!$G$1817,0)+1,6,4)))</f>
        <v/>
      </c>
      <c r="R315" s="41"/>
    </row>
    <row r="316" spans="1:18" x14ac:dyDescent="0.25">
      <c r="A316" s="47"/>
      <c r="B316" s="115" t="str">
        <f>IF(AND(G316&lt;&gt;"",H316&gt;0,I316&lt;&gt;"",J316&lt;&gt;0,K316&lt;&gt;0),COUNT($B$11:B315)+1,"")</f>
        <v/>
      </c>
      <c r="C316" s="34"/>
      <c r="D316" s="89"/>
      <c r="E316" s="47"/>
      <c r="F316" s="66"/>
      <c r="G316" s="41"/>
      <c r="H316" s="112"/>
      <c r="I316" s="47"/>
      <c r="J316" s="112"/>
      <c r="K316" s="104" t="str">
        <f t="shared" si="5"/>
        <v/>
      </c>
      <c r="L316" s="96"/>
      <c r="M316" s="96"/>
      <c r="N316" s="34"/>
      <c r="O316" s="116" t="str">
        <f ca="1">IF(N316="","", INDIRECT("base!"&amp;ADDRESS(MATCH(N316,base!$C$2:'base'!$C$133,0)+1,4,4)))</f>
        <v/>
      </c>
      <c r="P316" s="41"/>
      <c r="Q316" s="116" t="str">
        <f ca="1">IF(P316="","", INDIRECT("base!"&amp;ADDRESS(MATCH(CONCATENATE(N316,"|",P316),base!$G$2:'base'!$G$1817,0)+1,6,4)))</f>
        <v/>
      </c>
      <c r="R316" s="41"/>
    </row>
    <row r="317" spans="1:18" x14ac:dyDescent="0.25">
      <c r="A317" s="47"/>
      <c r="B317" s="115" t="str">
        <f>IF(AND(G317&lt;&gt;"",H317&gt;0,I317&lt;&gt;"",J317&lt;&gt;0,K317&lt;&gt;0),COUNT($B$11:B316)+1,"")</f>
        <v/>
      </c>
      <c r="C317" s="34"/>
      <c r="D317" s="89"/>
      <c r="E317" s="47"/>
      <c r="F317" s="66"/>
      <c r="G317" s="41"/>
      <c r="H317" s="112"/>
      <c r="I317" s="47"/>
      <c r="J317" s="112"/>
      <c r="K317" s="104" t="str">
        <f t="shared" si="5"/>
        <v/>
      </c>
      <c r="L317" s="96"/>
      <c r="M317" s="96"/>
      <c r="N317" s="34"/>
      <c r="O317" s="116" t="str">
        <f ca="1">IF(N317="","", INDIRECT("base!"&amp;ADDRESS(MATCH(N317,base!$C$2:'base'!$C$133,0)+1,4,4)))</f>
        <v/>
      </c>
      <c r="P317" s="41"/>
      <c r="Q317" s="116" t="str">
        <f ca="1">IF(P317="","", INDIRECT("base!"&amp;ADDRESS(MATCH(CONCATENATE(N317,"|",P317),base!$G$2:'base'!$G$1817,0)+1,6,4)))</f>
        <v/>
      </c>
      <c r="R317" s="41"/>
    </row>
    <row r="318" spans="1:18" x14ac:dyDescent="0.25">
      <c r="A318" s="47"/>
      <c r="B318" s="115" t="str">
        <f>IF(AND(G318&lt;&gt;"",H318&gt;0,I318&lt;&gt;"",J318&lt;&gt;0,K318&lt;&gt;0),COUNT($B$11:B317)+1,"")</f>
        <v/>
      </c>
      <c r="C318" s="34"/>
      <c r="D318" s="89"/>
      <c r="E318" s="47"/>
      <c r="F318" s="66"/>
      <c r="G318" s="41"/>
      <c r="H318" s="112"/>
      <c r="I318" s="47"/>
      <c r="J318" s="112"/>
      <c r="K318" s="104" t="str">
        <f t="shared" si="5"/>
        <v/>
      </c>
      <c r="L318" s="96"/>
      <c r="M318" s="96"/>
      <c r="N318" s="34"/>
      <c r="O318" s="116" t="str">
        <f ca="1">IF(N318="","", INDIRECT("base!"&amp;ADDRESS(MATCH(N318,base!$C$2:'base'!$C$133,0)+1,4,4)))</f>
        <v/>
      </c>
      <c r="P318" s="41"/>
      <c r="Q318" s="116" t="str">
        <f ca="1">IF(P318="","", INDIRECT("base!"&amp;ADDRESS(MATCH(CONCATENATE(N318,"|",P318),base!$G$2:'base'!$G$1817,0)+1,6,4)))</f>
        <v/>
      </c>
      <c r="R318" s="41"/>
    </row>
    <row r="319" spans="1:18" x14ac:dyDescent="0.25">
      <c r="A319" s="47"/>
      <c r="B319" s="115" t="str">
        <f>IF(AND(G319&lt;&gt;"",H319&gt;0,I319&lt;&gt;"",J319&lt;&gt;0,K319&lt;&gt;0),COUNT($B$11:B318)+1,"")</f>
        <v/>
      </c>
      <c r="C319" s="34"/>
      <c r="D319" s="89"/>
      <c r="E319" s="47"/>
      <c r="F319" s="66"/>
      <c r="G319" s="41"/>
      <c r="H319" s="112"/>
      <c r="I319" s="47"/>
      <c r="J319" s="112"/>
      <c r="K319" s="104" t="str">
        <f t="shared" si="5"/>
        <v/>
      </c>
      <c r="L319" s="96"/>
      <c r="M319" s="96"/>
      <c r="N319" s="34"/>
      <c r="O319" s="116" t="str">
        <f ca="1">IF(N319="","", INDIRECT("base!"&amp;ADDRESS(MATCH(N319,base!$C$2:'base'!$C$133,0)+1,4,4)))</f>
        <v/>
      </c>
      <c r="P319" s="41"/>
      <c r="Q319" s="116" t="str">
        <f ca="1">IF(P319="","", INDIRECT("base!"&amp;ADDRESS(MATCH(CONCATENATE(N319,"|",P319),base!$G$2:'base'!$G$1817,0)+1,6,4)))</f>
        <v/>
      </c>
      <c r="R319" s="41"/>
    </row>
    <row r="320" spans="1:18" x14ac:dyDescent="0.25">
      <c r="A320" s="47"/>
      <c r="B320" s="115" t="str">
        <f>IF(AND(G320&lt;&gt;"",H320&gt;0,I320&lt;&gt;"",J320&lt;&gt;0,K320&lt;&gt;0),COUNT($B$11:B319)+1,"")</f>
        <v/>
      </c>
      <c r="C320" s="34"/>
      <c r="D320" s="89"/>
      <c r="E320" s="47"/>
      <c r="F320" s="66"/>
      <c r="G320" s="41"/>
      <c r="H320" s="112"/>
      <c r="I320" s="47"/>
      <c r="J320" s="112"/>
      <c r="K320" s="104" t="str">
        <f t="shared" si="5"/>
        <v/>
      </c>
      <c r="L320" s="96"/>
      <c r="M320" s="96"/>
      <c r="N320" s="34"/>
      <c r="O320" s="116" t="str">
        <f ca="1">IF(N320="","", INDIRECT("base!"&amp;ADDRESS(MATCH(N320,base!$C$2:'base'!$C$133,0)+1,4,4)))</f>
        <v/>
      </c>
      <c r="P320" s="41"/>
      <c r="Q320" s="116" t="str">
        <f ca="1">IF(P320="","", INDIRECT("base!"&amp;ADDRESS(MATCH(CONCATENATE(N320,"|",P320),base!$G$2:'base'!$G$1817,0)+1,6,4)))</f>
        <v/>
      </c>
      <c r="R320" s="41"/>
    </row>
    <row r="321" spans="1:18" x14ac:dyDescent="0.25">
      <c r="A321" s="47"/>
      <c r="B321" s="115" t="str">
        <f>IF(AND(G321&lt;&gt;"",H321&gt;0,I321&lt;&gt;"",J321&lt;&gt;0,K321&lt;&gt;0),COUNT($B$11:B320)+1,"")</f>
        <v/>
      </c>
      <c r="C321" s="34"/>
      <c r="D321" s="89"/>
      <c r="E321" s="47"/>
      <c r="F321" s="66"/>
      <c r="G321" s="41"/>
      <c r="H321" s="112"/>
      <c r="I321" s="47"/>
      <c r="J321" s="112"/>
      <c r="K321" s="104" t="str">
        <f t="shared" si="5"/>
        <v/>
      </c>
      <c r="L321" s="96"/>
      <c r="M321" s="96"/>
      <c r="N321" s="34"/>
      <c r="O321" s="116" t="str">
        <f ca="1">IF(N321="","", INDIRECT("base!"&amp;ADDRESS(MATCH(N321,base!$C$2:'base'!$C$133,0)+1,4,4)))</f>
        <v/>
      </c>
      <c r="P321" s="41"/>
      <c r="Q321" s="116" t="str">
        <f ca="1">IF(P321="","", INDIRECT("base!"&amp;ADDRESS(MATCH(CONCATENATE(N321,"|",P321),base!$G$2:'base'!$G$1817,0)+1,6,4)))</f>
        <v/>
      </c>
      <c r="R321" s="41"/>
    </row>
    <row r="322" spans="1:18" x14ac:dyDescent="0.25">
      <c r="A322" s="47"/>
      <c r="B322" s="115" t="str">
        <f>IF(AND(G322&lt;&gt;"",H322&gt;0,I322&lt;&gt;"",J322&lt;&gt;0,K322&lt;&gt;0),COUNT($B$11:B321)+1,"")</f>
        <v/>
      </c>
      <c r="C322" s="34"/>
      <c r="D322" s="89"/>
      <c r="E322" s="47"/>
      <c r="F322" s="66"/>
      <c r="G322" s="41"/>
      <c r="H322" s="112"/>
      <c r="I322" s="47"/>
      <c r="J322" s="112"/>
      <c r="K322" s="104" t="str">
        <f t="shared" si="5"/>
        <v/>
      </c>
      <c r="L322" s="96"/>
      <c r="M322" s="96"/>
      <c r="N322" s="34"/>
      <c r="O322" s="116" t="str">
        <f ca="1">IF(N322="","", INDIRECT("base!"&amp;ADDRESS(MATCH(N322,base!$C$2:'base'!$C$133,0)+1,4,4)))</f>
        <v/>
      </c>
      <c r="P322" s="41"/>
      <c r="Q322" s="116" t="str">
        <f ca="1">IF(P322="","", INDIRECT("base!"&amp;ADDRESS(MATCH(CONCATENATE(N322,"|",P322),base!$G$2:'base'!$G$1817,0)+1,6,4)))</f>
        <v/>
      </c>
      <c r="R322" s="41"/>
    </row>
    <row r="323" spans="1:18" x14ac:dyDescent="0.25">
      <c r="A323" s="47"/>
      <c r="B323" s="115" t="str">
        <f>IF(AND(G323&lt;&gt;"",H323&gt;0,I323&lt;&gt;"",J323&lt;&gt;0,K323&lt;&gt;0),COUNT($B$11:B322)+1,"")</f>
        <v/>
      </c>
      <c r="C323" s="34"/>
      <c r="D323" s="89"/>
      <c r="E323" s="47"/>
      <c r="F323" s="66"/>
      <c r="G323" s="41"/>
      <c r="H323" s="112"/>
      <c r="I323" s="47"/>
      <c r="J323" s="112"/>
      <c r="K323" s="104" t="str">
        <f t="shared" si="5"/>
        <v/>
      </c>
      <c r="L323" s="96"/>
      <c r="M323" s="96"/>
      <c r="N323" s="34"/>
      <c r="O323" s="116" t="str">
        <f ca="1">IF(N323="","", INDIRECT("base!"&amp;ADDRESS(MATCH(N323,base!$C$2:'base'!$C$133,0)+1,4,4)))</f>
        <v/>
      </c>
      <c r="P323" s="41"/>
      <c r="Q323" s="116" t="str">
        <f ca="1">IF(P323="","", INDIRECT("base!"&amp;ADDRESS(MATCH(CONCATENATE(N323,"|",P323),base!$G$2:'base'!$G$1817,0)+1,6,4)))</f>
        <v/>
      </c>
      <c r="R323" s="41"/>
    </row>
    <row r="324" spans="1:18" x14ac:dyDescent="0.25">
      <c r="A324" s="47"/>
      <c r="B324" s="115" t="str">
        <f>IF(AND(G324&lt;&gt;"",H324&gt;0,I324&lt;&gt;"",J324&lt;&gt;0,K324&lt;&gt;0),COUNT($B$11:B323)+1,"")</f>
        <v/>
      </c>
      <c r="C324" s="34"/>
      <c r="D324" s="89"/>
      <c r="E324" s="47"/>
      <c r="F324" s="66"/>
      <c r="G324" s="41"/>
      <c r="H324" s="112"/>
      <c r="I324" s="47"/>
      <c r="J324" s="112"/>
      <c r="K324" s="104" t="str">
        <f t="shared" si="5"/>
        <v/>
      </c>
      <c r="L324" s="96"/>
      <c r="M324" s="96"/>
      <c r="N324" s="34"/>
      <c r="O324" s="116" t="str">
        <f ca="1">IF(N324="","", INDIRECT("base!"&amp;ADDRESS(MATCH(N324,base!$C$2:'base'!$C$133,0)+1,4,4)))</f>
        <v/>
      </c>
      <c r="P324" s="41"/>
      <c r="Q324" s="116" t="str">
        <f ca="1">IF(P324="","", INDIRECT("base!"&amp;ADDRESS(MATCH(CONCATENATE(N324,"|",P324),base!$G$2:'base'!$G$1817,0)+1,6,4)))</f>
        <v/>
      </c>
      <c r="R324" s="41"/>
    </row>
    <row r="325" spans="1:18" x14ac:dyDescent="0.25">
      <c r="A325" s="47"/>
      <c r="B325" s="115" t="str">
        <f>IF(AND(G325&lt;&gt;"",H325&gt;0,I325&lt;&gt;"",J325&lt;&gt;0,K325&lt;&gt;0),COUNT($B$11:B324)+1,"")</f>
        <v/>
      </c>
      <c r="C325" s="34"/>
      <c r="D325" s="89"/>
      <c r="E325" s="47"/>
      <c r="F325" s="66"/>
      <c r="G325" s="41"/>
      <c r="H325" s="112"/>
      <c r="I325" s="47"/>
      <c r="J325" s="112"/>
      <c r="K325" s="104" t="str">
        <f t="shared" si="5"/>
        <v/>
      </c>
      <c r="L325" s="96"/>
      <c r="M325" s="96"/>
      <c r="N325" s="34"/>
      <c r="O325" s="116" t="str">
        <f ca="1">IF(N325="","", INDIRECT("base!"&amp;ADDRESS(MATCH(N325,base!$C$2:'base'!$C$133,0)+1,4,4)))</f>
        <v/>
      </c>
      <c r="P325" s="41"/>
      <c r="Q325" s="116" t="str">
        <f ca="1">IF(P325="","", INDIRECT("base!"&amp;ADDRESS(MATCH(CONCATENATE(N325,"|",P325),base!$G$2:'base'!$G$1817,0)+1,6,4)))</f>
        <v/>
      </c>
      <c r="R325" s="41"/>
    </row>
    <row r="326" spans="1:18" x14ac:dyDescent="0.25">
      <c r="A326" s="47"/>
      <c r="B326" s="115" t="str">
        <f>IF(AND(G326&lt;&gt;"",H326&gt;0,I326&lt;&gt;"",J326&lt;&gt;0,K326&lt;&gt;0),COUNT($B$11:B325)+1,"")</f>
        <v/>
      </c>
      <c r="C326" s="34"/>
      <c r="D326" s="89"/>
      <c r="E326" s="47"/>
      <c r="F326" s="66"/>
      <c r="G326" s="41"/>
      <c r="H326" s="112"/>
      <c r="I326" s="47"/>
      <c r="J326" s="112"/>
      <c r="K326" s="104" t="str">
        <f t="shared" si="5"/>
        <v/>
      </c>
      <c r="L326" s="96"/>
      <c r="M326" s="96"/>
      <c r="N326" s="34"/>
      <c r="O326" s="116" t="str">
        <f ca="1">IF(N326="","", INDIRECT("base!"&amp;ADDRESS(MATCH(N326,base!$C$2:'base'!$C$133,0)+1,4,4)))</f>
        <v/>
      </c>
      <c r="P326" s="41"/>
      <c r="Q326" s="116" t="str">
        <f ca="1">IF(P326="","", INDIRECT("base!"&amp;ADDRESS(MATCH(CONCATENATE(N326,"|",P326),base!$G$2:'base'!$G$1817,0)+1,6,4)))</f>
        <v/>
      </c>
      <c r="R326" s="41"/>
    </row>
    <row r="327" spans="1:18" x14ac:dyDescent="0.25">
      <c r="A327" s="47"/>
      <c r="B327" s="115" t="str">
        <f>IF(AND(G327&lt;&gt;"",H327&gt;0,I327&lt;&gt;"",J327&lt;&gt;0,K327&lt;&gt;0),COUNT($B$11:B326)+1,"")</f>
        <v/>
      </c>
      <c r="C327" s="34"/>
      <c r="D327" s="89"/>
      <c r="E327" s="47"/>
      <c r="F327" s="66"/>
      <c r="G327" s="41"/>
      <c r="H327" s="112"/>
      <c r="I327" s="47"/>
      <c r="J327" s="112"/>
      <c r="K327" s="104" t="str">
        <f t="shared" si="5"/>
        <v/>
      </c>
      <c r="L327" s="96"/>
      <c r="M327" s="96"/>
      <c r="N327" s="34"/>
      <c r="O327" s="116" t="str">
        <f ca="1">IF(N327="","", INDIRECT("base!"&amp;ADDRESS(MATCH(N327,base!$C$2:'base'!$C$133,0)+1,4,4)))</f>
        <v/>
      </c>
      <c r="P327" s="41"/>
      <c r="Q327" s="116" t="str">
        <f ca="1">IF(P327="","", INDIRECT("base!"&amp;ADDRESS(MATCH(CONCATENATE(N327,"|",P327),base!$G$2:'base'!$G$1817,0)+1,6,4)))</f>
        <v/>
      </c>
      <c r="R327" s="41"/>
    </row>
    <row r="328" spans="1:18" x14ac:dyDescent="0.25">
      <c r="A328" s="47"/>
      <c r="B328" s="115" t="str">
        <f>IF(AND(G328&lt;&gt;"",H328&gt;0,I328&lt;&gt;"",J328&lt;&gt;0,K328&lt;&gt;0),COUNT($B$11:B327)+1,"")</f>
        <v/>
      </c>
      <c r="C328" s="34"/>
      <c r="D328" s="89"/>
      <c r="E328" s="47"/>
      <c r="F328" s="66"/>
      <c r="G328" s="41"/>
      <c r="H328" s="112"/>
      <c r="I328" s="47"/>
      <c r="J328" s="112"/>
      <c r="K328" s="104" t="str">
        <f t="shared" si="5"/>
        <v/>
      </c>
      <c r="L328" s="96"/>
      <c r="M328" s="96"/>
      <c r="N328" s="34"/>
      <c r="O328" s="116" t="str">
        <f ca="1">IF(N328="","", INDIRECT("base!"&amp;ADDRESS(MATCH(N328,base!$C$2:'base'!$C$133,0)+1,4,4)))</f>
        <v/>
      </c>
      <c r="P328" s="41"/>
      <c r="Q328" s="116" t="str">
        <f ca="1">IF(P328="","", INDIRECT("base!"&amp;ADDRESS(MATCH(CONCATENATE(N328,"|",P328),base!$G$2:'base'!$G$1817,0)+1,6,4)))</f>
        <v/>
      </c>
      <c r="R328" s="41"/>
    </row>
    <row r="329" spans="1:18" x14ac:dyDescent="0.25">
      <c r="A329" s="47"/>
      <c r="B329" s="115" t="str">
        <f>IF(AND(G329&lt;&gt;"",H329&gt;0,I329&lt;&gt;"",J329&lt;&gt;0,K329&lt;&gt;0),COUNT($B$11:B328)+1,"")</f>
        <v/>
      </c>
      <c r="C329" s="34"/>
      <c r="D329" s="89"/>
      <c r="E329" s="47"/>
      <c r="F329" s="66"/>
      <c r="G329" s="41"/>
      <c r="H329" s="112"/>
      <c r="I329" s="47"/>
      <c r="J329" s="112"/>
      <c r="K329" s="104" t="str">
        <f t="shared" si="5"/>
        <v/>
      </c>
      <c r="L329" s="96"/>
      <c r="M329" s="96"/>
      <c r="N329" s="34"/>
      <c r="O329" s="116" t="str">
        <f ca="1">IF(N329="","", INDIRECT("base!"&amp;ADDRESS(MATCH(N329,base!$C$2:'base'!$C$133,0)+1,4,4)))</f>
        <v/>
      </c>
      <c r="P329" s="41"/>
      <c r="Q329" s="116" t="str">
        <f ca="1">IF(P329="","", INDIRECT("base!"&amp;ADDRESS(MATCH(CONCATENATE(N329,"|",P329),base!$G$2:'base'!$G$1817,0)+1,6,4)))</f>
        <v/>
      </c>
      <c r="R329" s="41"/>
    </row>
    <row r="330" spans="1:18" x14ac:dyDescent="0.25">
      <c r="A330" s="47"/>
      <c r="B330" s="115" t="str">
        <f>IF(AND(G330&lt;&gt;"",H330&gt;0,I330&lt;&gt;"",J330&lt;&gt;0,K330&lt;&gt;0),COUNT($B$11:B329)+1,"")</f>
        <v/>
      </c>
      <c r="C330" s="34"/>
      <c r="D330" s="89"/>
      <c r="E330" s="47"/>
      <c r="F330" s="66"/>
      <c r="G330" s="41"/>
      <c r="H330" s="112"/>
      <c r="I330" s="47"/>
      <c r="J330" s="112"/>
      <c r="K330" s="104" t="str">
        <f t="shared" si="5"/>
        <v/>
      </c>
      <c r="L330" s="96"/>
      <c r="M330" s="96"/>
      <c r="N330" s="34"/>
      <c r="O330" s="116" t="str">
        <f ca="1">IF(N330="","", INDIRECT("base!"&amp;ADDRESS(MATCH(N330,base!$C$2:'base'!$C$133,0)+1,4,4)))</f>
        <v/>
      </c>
      <c r="P330" s="41"/>
      <c r="Q330" s="116" t="str">
        <f ca="1">IF(P330="","", INDIRECT("base!"&amp;ADDRESS(MATCH(CONCATENATE(N330,"|",P330),base!$G$2:'base'!$G$1817,0)+1,6,4)))</f>
        <v/>
      </c>
      <c r="R330" s="41"/>
    </row>
    <row r="331" spans="1:18" x14ac:dyDescent="0.25">
      <c r="A331" s="47"/>
      <c r="B331" s="115" t="str">
        <f>IF(AND(G331&lt;&gt;"",H331&gt;0,I331&lt;&gt;"",J331&lt;&gt;0,K331&lt;&gt;0),COUNT($B$11:B330)+1,"")</f>
        <v/>
      </c>
      <c r="C331" s="34"/>
      <c r="D331" s="89"/>
      <c r="E331" s="47"/>
      <c r="F331" s="66"/>
      <c r="G331" s="41"/>
      <c r="H331" s="112"/>
      <c r="I331" s="47"/>
      <c r="J331" s="112"/>
      <c r="K331" s="104" t="str">
        <f t="shared" si="5"/>
        <v/>
      </c>
      <c r="L331" s="96"/>
      <c r="M331" s="96"/>
      <c r="N331" s="34"/>
      <c r="O331" s="116" t="str">
        <f ca="1">IF(N331="","", INDIRECT("base!"&amp;ADDRESS(MATCH(N331,base!$C$2:'base'!$C$133,0)+1,4,4)))</f>
        <v/>
      </c>
      <c r="P331" s="41"/>
      <c r="Q331" s="116" t="str">
        <f ca="1">IF(P331="","", INDIRECT("base!"&amp;ADDRESS(MATCH(CONCATENATE(N331,"|",P331),base!$G$2:'base'!$G$1817,0)+1,6,4)))</f>
        <v/>
      </c>
      <c r="R331" s="41"/>
    </row>
    <row r="332" spans="1:18" x14ac:dyDescent="0.25">
      <c r="A332" s="47"/>
      <c r="B332" s="115" t="str">
        <f>IF(AND(G332&lt;&gt;"",H332&gt;0,I332&lt;&gt;"",J332&lt;&gt;0,K332&lt;&gt;0),COUNT($B$11:B331)+1,"")</f>
        <v/>
      </c>
      <c r="C332" s="34"/>
      <c r="D332" s="89"/>
      <c r="E332" s="47"/>
      <c r="F332" s="66"/>
      <c r="G332" s="41"/>
      <c r="H332" s="112"/>
      <c r="I332" s="47"/>
      <c r="J332" s="112"/>
      <c r="K332" s="104" t="str">
        <f t="shared" si="5"/>
        <v/>
      </c>
      <c r="L332" s="96"/>
      <c r="M332" s="96"/>
      <c r="N332" s="34"/>
      <c r="O332" s="116" t="str">
        <f ca="1">IF(N332="","", INDIRECT("base!"&amp;ADDRESS(MATCH(N332,base!$C$2:'base'!$C$133,0)+1,4,4)))</f>
        <v/>
      </c>
      <c r="P332" s="41"/>
      <c r="Q332" s="116" t="str">
        <f ca="1">IF(P332="","", INDIRECT("base!"&amp;ADDRESS(MATCH(CONCATENATE(N332,"|",P332),base!$G$2:'base'!$G$1817,0)+1,6,4)))</f>
        <v/>
      </c>
      <c r="R332" s="41"/>
    </row>
    <row r="333" spans="1:18" x14ac:dyDescent="0.25">
      <c r="A333" s="47"/>
      <c r="B333" s="115" t="str">
        <f>IF(AND(G333&lt;&gt;"",H333&gt;0,I333&lt;&gt;"",J333&lt;&gt;0,K333&lt;&gt;0),COUNT($B$11:B332)+1,"")</f>
        <v/>
      </c>
      <c r="C333" s="34"/>
      <c r="D333" s="89"/>
      <c r="E333" s="47"/>
      <c r="F333" s="66"/>
      <c r="G333" s="41"/>
      <c r="H333" s="112"/>
      <c r="I333" s="47"/>
      <c r="J333" s="112"/>
      <c r="K333" s="104" t="str">
        <f t="shared" si="5"/>
        <v/>
      </c>
      <c r="L333" s="96"/>
      <c r="M333" s="96"/>
      <c r="N333" s="34"/>
      <c r="O333" s="116" t="str">
        <f ca="1">IF(N333="","", INDIRECT("base!"&amp;ADDRESS(MATCH(N333,base!$C$2:'base'!$C$133,0)+1,4,4)))</f>
        <v/>
      </c>
      <c r="P333" s="41"/>
      <c r="Q333" s="116" t="str">
        <f ca="1">IF(P333="","", INDIRECT("base!"&amp;ADDRESS(MATCH(CONCATENATE(N333,"|",P333),base!$G$2:'base'!$G$1817,0)+1,6,4)))</f>
        <v/>
      </c>
      <c r="R333" s="41"/>
    </row>
    <row r="334" spans="1:18" x14ac:dyDescent="0.25">
      <c r="A334" s="47"/>
      <c r="B334" s="115" t="str">
        <f>IF(AND(G334&lt;&gt;"",H334&gt;0,I334&lt;&gt;"",J334&lt;&gt;0,K334&lt;&gt;0),COUNT($B$11:B333)+1,"")</f>
        <v/>
      </c>
      <c r="C334" s="34"/>
      <c r="D334" s="89"/>
      <c r="E334" s="47"/>
      <c r="F334" s="66"/>
      <c r="G334" s="41"/>
      <c r="H334" s="112"/>
      <c r="I334" s="47"/>
      <c r="J334" s="112"/>
      <c r="K334" s="104" t="str">
        <f t="shared" si="5"/>
        <v/>
      </c>
      <c r="L334" s="96"/>
      <c r="M334" s="96"/>
      <c r="N334" s="34"/>
      <c r="O334" s="116" t="str">
        <f ca="1">IF(N334="","", INDIRECT("base!"&amp;ADDRESS(MATCH(N334,base!$C$2:'base'!$C$133,0)+1,4,4)))</f>
        <v/>
      </c>
      <c r="P334" s="41"/>
      <c r="Q334" s="116" t="str">
        <f ca="1">IF(P334="","", INDIRECT("base!"&amp;ADDRESS(MATCH(CONCATENATE(N334,"|",P334),base!$G$2:'base'!$G$1817,0)+1,6,4)))</f>
        <v/>
      </c>
      <c r="R334" s="41"/>
    </row>
    <row r="335" spans="1:18" x14ac:dyDescent="0.25">
      <c r="A335" s="47"/>
      <c r="B335" s="115" t="str">
        <f>IF(AND(G335&lt;&gt;"",H335&gt;0,I335&lt;&gt;"",J335&lt;&gt;0,K335&lt;&gt;0),COUNT($B$11:B334)+1,"")</f>
        <v/>
      </c>
      <c r="C335" s="34"/>
      <c r="D335" s="89"/>
      <c r="E335" s="47"/>
      <c r="F335" s="66"/>
      <c r="G335" s="41"/>
      <c r="H335" s="112"/>
      <c r="I335" s="47"/>
      <c r="J335" s="112"/>
      <c r="K335" s="104" t="str">
        <f t="shared" si="5"/>
        <v/>
      </c>
      <c r="L335" s="96"/>
      <c r="M335" s="96"/>
      <c r="N335" s="34"/>
      <c r="O335" s="116" t="str">
        <f ca="1">IF(N335="","", INDIRECT("base!"&amp;ADDRESS(MATCH(N335,base!$C$2:'base'!$C$133,0)+1,4,4)))</f>
        <v/>
      </c>
      <c r="P335" s="41"/>
      <c r="Q335" s="116" t="str">
        <f ca="1">IF(P335="","", INDIRECT("base!"&amp;ADDRESS(MATCH(CONCATENATE(N335,"|",P335),base!$G$2:'base'!$G$1817,0)+1,6,4)))</f>
        <v/>
      </c>
      <c r="R335" s="41"/>
    </row>
    <row r="336" spans="1:18" x14ac:dyDescent="0.25">
      <c r="A336" s="47"/>
      <c r="B336" s="115" t="str">
        <f>IF(AND(G336&lt;&gt;"",H336&gt;0,I336&lt;&gt;"",J336&lt;&gt;0,K336&lt;&gt;0),COUNT($B$11:B335)+1,"")</f>
        <v/>
      </c>
      <c r="C336" s="34"/>
      <c r="D336" s="89"/>
      <c r="E336" s="47"/>
      <c r="F336" s="66"/>
      <c r="G336" s="41"/>
      <c r="H336" s="112"/>
      <c r="I336" s="47"/>
      <c r="J336" s="112"/>
      <c r="K336" s="104" t="str">
        <f t="shared" si="5"/>
        <v/>
      </c>
      <c r="L336" s="96"/>
      <c r="M336" s="96"/>
      <c r="N336" s="34"/>
      <c r="O336" s="116" t="str">
        <f ca="1">IF(N336="","", INDIRECT("base!"&amp;ADDRESS(MATCH(N336,base!$C$2:'base'!$C$133,0)+1,4,4)))</f>
        <v/>
      </c>
      <c r="P336" s="41"/>
      <c r="Q336" s="116" t="str">
        <f ca="1">IF(P336="","", INDIRECT("base!"&amp;ADDRESS(MATCH(CONCATENATE(N336,"|",P336),base!$G$2:'base'!$G$1817,0)+1,6,4)))</f>
        <v/>
      </c>
      <c r="R336" s="41"/>
    </row>
    <row r="337" spans="1:18" x14ac:dyDescent="0.25">
      <c r="A337" s="47"/>
      <c r="B337" s="115" t="str">
        <f>IF(AND(G337&lt;&gt;"",H337&gt;0,I337&lt;&gt;"",J337&lt;&gt;0,K337&lt;&gt;0),COUNT($B$11:B336)+1,"")</f>
        <v/>
      </c>
      <c r="C337" s="34"/>
      <c r="D337" s="89"/>
      <c r="E337" s="47"/>
      <c r="F337" s="66"/>
      <c r="G337" s="41"/>
      <c r="H337" s="112"/>
      <c r="I337" s="47"/>
      <c r="J337" s="112"/>
      <c r="K337" s="104" t="str">
        <f t="shared" si="5"/>
        <v/>
      </c>
      <c r="L337" s="96"/>
      <c r="M337" s="96"/>
      <c r="N337" s="34"/>
      <c r="O337" s="116" t="str">
        <f ca="1">IF(N337="","", INDIRECT("base!"&amp;ADDRESS(MATCH(N337,base!$C$2:'base'!$C$133,0)+1,4,4)))</f>
        <v/>
      </c>
      <c r="P337" s="41"/>
      <c r="Q337" s="116" t="str">
        <f ca="1">IF(P337="","", INDIRECT("base!"&amp;ADDRESS(MATCH(CONCATENATE(N337,"|",P337),base!$G$2:'base'!$G$1817,0)+1,6,4)))</f>
        <v/>
      </c>
      <c r="R337" s="41"/>
    </row>
    <row r="338" spans="1:18" x14ac:dyDescent="0.25">
      <c r="A338" s="47"/>
      <c r="B338" s="115" t="str">
        <f>IF(AND(G338&lt;&gt;"",H338&gt;0,I338&lt;&gt;"",J338&lt;&gt;0,K338&lt;&gt;0),COUNT($B$11:B337)+1,"")</f>
        <v/>
      </c>
      <c r="C338" s="34"/>
      <c r="D338" s="89"/>
      <c r="E338" s="47"/>
      <c r="F338" s="66"/>
      <c r="G338" s="41"/>
      <c r="H338" s="112"/>
      <c r="I338" s="47"/>
      <c r="J338" s="112"/>
      <c r="K338" s="104" t="str">
        <f t="shared" si="5"/>
        <v/>
      </c>
      <c r="L338" s="96"/>
      <c r="M338" s="96"/>
      <c r="N338" s="34"/>
      <c r="O338" s="116" t="str">
        <f ca="1">IF(N338="","", INDIRECT("base!"&amp;ADDRESS(MATCH(N338,base!$C$2:'base'!$C$133,0)+1,4,4)))</f>
        <v/>
      </c>
      <c r="P338" s="41"/>
      <c r="Q338" s="116" t="str">
        <f ca="1">IF(P338="","", INDIRECT("base!"&amp;ADDRESS(MATCH(CONCATENATE(N338,"|",P338),base!$G$2:'base'!$G$1817,0)+1,6,4)))</f>
        <v/>
      </c>
      <c r="R338" s="41"/>
    </row>
    <row r="339" spans="1:18" x14ac:dyDescent="0.25">
      <c r="A339" s="47"/>
      <c r="B339" s="115" t="str">
        <f>IF(AND(G339&lt;&gt;"",H339&gt;0,I339&lt;&gt;"",J339&lt;&gt;0,K339&lt;&gt;0),COUNT($B$11:B338)+1,"")</f>
        <v/>
      </c>
      <c r="C339" s="34"/>
      <c r="D339" s="89"/>
      <c r="E339" s="47"/>
      <c r="F339" s="66"/>
      <c r="G339" s="41"/>
      <c r="H339" s="112"/>
      <c r="I339" s="47"/>
      <c r="J339" s="112"/>
      <c r="K339" s="104" t="str">
        <f t="shared" si="5"/>
        <v/>
      </c>
      <c r="L339" s="96"/>
      <c r="M339" s="96"/>
      <c r="N339" s="34"/>
      <c r="O339" s="116" t="str">
        <f ca="1">IF(N339="","", INDIRECT("base!"&amp;ADDRESS(MATCH(N339,base!$C$2:'base'!$C$133,0)+1,4,4)))</f>
        <v/>
      </c>
      <c r="P339" s="41"/>
      <c r="Q339" s="116" t="str">
        <f ca="1">IF(P339="","", INDIRECT("base!"&amp;ADDRESS(MATCH(CONCATENATE(N339,"|",P339),base!$G$2:'base'!$G$1817,0)+1,6,4)))</f>
        <v/>
      </c>
      <c r="R339" s="41"/>
    </row>
    <row r="340" spans="1:18" x14ac:dyDescent="0.25">
      <c r="A340" s="47"/>
      <c r="B340" s="115" t="str">
        <f>IF(AND(G340&lt;&gt;"",H340&gt;0,I340&lt;&gt;"",J340&lt;&gt;0,K340&lt;&gt;0),COUNT($B$11:B339)+1,"")</f>
        <v/>
      </c>
      <c r="C340" s="34"/>
      <c r="D340" s="89"/>
      <c r="E340" s="47"/>
      <c r="F340" s="66"/>
      <c r="G340" s="41"/>
      <c r="H340" s="112"/>
      <c r="I340" s="47"/>
      <c r="J340" s="112"/>
      <c r="K340" s="104" t="str">
        <f t="shared" si="5"/>
        <v/>
      </c>
      <c r="L340" s="96"/>
      <c r="M340" s="96"/>
      <c r="N340" s="34"/>
      <c r="O340" s="116" t="str">
        <f ca="1">IF(N340="","", INDIRECT("base!"&amp;ADDRESS(MATCH(N340,base!$C$2:'base'!$C$133,0)+1,4,4)))</f>
        <v/>
      </c>
      <c r="P340" s="41"/>
      <c r="Q340" s="116" t="str">
        <f ca="1">IF(P340="","", INDIRECT("base!"&amp;ADDRESS(MATCH(CONCATENATE(N340,"|",P340),base!$G$2:'base'!$G$1817,0)+1,6,4)))</f>
        <v/>
      </c>
      <c r="R340" s="41"/>
    </row>
    <row r="341" spans="1:18" x14ac:dyDescent="0.25">
      <c r="A341" s="47"/>
      <c r="B341" s="115" t="str">
        <f>IF(AND(G341&lt;&gt;"",H341&gt;0,I341&lt;&gt;"",J341&lt;&gt;0,K341&lt;&gt;0),COUNT($B$11:B340)+1,"")</f>
        <v/>
      </c>
      <c r="C341" s="34"/>
      <c r="D341" s="89"/>
      <c r="E341" s="47"/>
      <c r="F341" s="66"/>
      <c r="G341" s="41"/>
      <c r="H341" s="112"/>
      <c r="I341" s="47"/>
      <c r="J341" s="112"/>
      <c r="K341" s="104" t="str">
        <f t="shared" si="5"/>
        <v/>
      </c>
      <c r="L341" s="96"/>
      <c r="M341" s="96"/>
      <c r="N341" s="34"/>
      <c r="O341" s="116" t="str">
        <f ca="1">IF(N341="","", INDIRECT("base!"&amp;ADDRESS(MATCH(N341,base!$C$2:'base'!$C$133,0)+1,4,4)))</f>
        <v/>
      </c>
      <c r="P341" s="41"/>
      <c r="Q341" s="116" t="str">
        <f ca="1">IF(P341="","", INDIRECT("base!"&amp;ADDRESS(MATCH(CONCATENATE(N341,"|",P341),base!$G$2:'base'!$G$1817,0)+1,6,4)))</f>
        <v/>
      </c>
      <c r="R341" s="41"/>
    </row>
    <row r="342" spans="1:18" x14ac:dyDescent="0.25">
      <c r="A342" s="47"/>
      <c r="B342" s="115" t="str">
        <f>IF(AND(G342&lt;&gt;"",H342&gt;0,I342&lt;&gt;"",J342&lt;&gt;0,K342&lt;&gt;0),COUNT($B$11:B341)+1,"")</f>
        <v/>
      </c>
      <c r="C342" s="34"/>
      <c r="D342" s="89"/>
      <c r="E342" s="47"/>
      <c r="F342" s="66"/>
      <c r="G342" s="41"/>
      <c r="H342" s="112"/>
      <c r="I342" s="47"/>
      <c r="J342" s="112"/>
      <c r="K342" s="104" t="str">
        <f t="shared" si="5"/>
        <v/>
      </c>
      <c r="L342" s="96"/>
      <c r="M342" s="96"/>
      <c r="N342" s="34"/>
      <c r="O342" s="116" t="str">
        <f ca="1">IF(N342="","", INDIRECT("base!"&amp;ADDRESS(MATCH(N342,base!$C$2:'base'!$C$133,0)+1,4,4)))</f>
        <v/>
      </c>
      <c r="P342" s="41"/>
      <c r="Q342" s="116" t="str">
        <f ca="1">IF(P342="","", INDIRECT("base!"&amp;ADDRESS(MATCH(CONCATENATE(N342,"|",P342),base!$G$2:'base'!$G$1817,0)+1,6,4)))</f>
        <v/>
      </c>
      <c r="R342" s="41"/>
    </row>
    <row r="343" spans="1:18" x14ac:dyDescent="0.25">
      <c r="A343" s="47"/>
      <c r="B343" s="115" t="str">
        <f>IF(AND(G343&lt;&gt;"",H343&gt;0,I343&lt;&gt;"",J343&lt;&gt;0,K343&lt;&gt;0),COUNT($B$11:B342)+1,"")</f>
        <v/>
      </c>
      <c r="C343" s="34"/>
      <c r="D343" s="89"/>
      <c r="E343" s="47"/>
      <c r="F343" s="66"/>
      <c r="G343" s="41"/>
      <c r="H343" s="112"/>
      <c r="I343" s="47"/>
      <c r="J343" s="112"/>
      <c r="K343" s="104" t="str">
        <f t="shared" si="5"/>
        <v/>
      </c>
      <c r="L343" s="96"/>
      <c r="M343" s="96"/>
      <c r="N343" s="34"/>
      <c r="O343" s="116" t="str">
        <f ca="1">IF(N343="","", INDIRECT("base!"&amp;ADDRESS(MATCH(N343,base!$C$2:'base'!$C$133,0)+1,4,4)))</f>
        <v/>
      </c>
      <c r="P343" s="41"/>
      <c r="Q343" s="116" t="str">
        <f ca="1">IF(P343="","", INDIRECT("base!"&amp;ADDRESS(MATCH(CONCATENATE(N343,"|",P343),base!$G$2:'base'!$G$1817,0)+1,6,4)))</f>
        <v/>
      </c>
      <c r="R343" s="41"/>
    </row>
    <row r="344" spans="1:18" x14ac:dyDescent="0.25">
      <c r="A344" s="47"/>
      <c r="B344" s="115" t="str">
        <f>IF(AND(G344&lt;&gt;"",H344&gt;0,I344&lt;&gt;"",J344&lt;&gt;0,K344&lt;&gt;0),COUNT($B$11:B343)+1,"")</f>
        <v/>
      </c>
      <c r="C344" s="34"/>
      <c r="D344" s="89"/>
      <c r="E344" s="47"/>
      <c r="F344" s="66"/>
      <c r="G344" s="41"/>
      <c r="H344" s="112"/>
      <c r="I344" s="47"/>
      <c r="J344" s="112"/>
      <c r="K344" s="104" t="str">
        <f t="shared" si="5"/>
        <v/>
      </c>
      <c r="L344" s="96"/>
      <c r="M344" s="96"/>
      <c r="N344" s="34"/>
      <c r="O344" s="116" t="str">
        <f ca="1">IF(N344="","", INDIRECT("base!"&amp;ADDRESS(MATCH(N344,base!$C$2:'base'!$C$133,0)+1,4,4)))</f>
        <v/>
      </c>
      <c r="P344" s="41"/>
      <c r="Q344" s="116" t="str">
        <f ca="1">IF(P344="","", INDIRECT("base!"&amp;ADDRESS(MATCH(CONCATENATE(N344,"|",P344),base!$G$2:'base'!$G$1817,0)+1,6,4)))</f>
        <v/>
      </c>
      <c r="R344" s="41"/>
    </row>
    <row r="345" spans="1:18" x14ac:dyDescent="0.25">
      <c r="A345" s="47"/>
      <c r="B345" s="115" t="str">
        <f>IF(AND(G345&lt;&gt;"",H345&gt;0,I345&lt;&gt;"",J345&lt;&gt;0,K345&lt;&gt;0),COUNT($B$11:B344)+1,"")</f>
        <v/>
      </c>
      <c r="C345" s="34"/>
      <c r="D345" s="89"/>
      <c r="E345" s="47"/>
      <c r="F345" s="66"/>
      <c r="G345" s="41"/>
      <c r="H345" s="112"/>
      <c r="I345" s="47"/>
      <c r="J345" s="112"/>
      <c r="K345" s="104" t="str">
        <f t="shared" si="5"/>
        <v/>
      </c>
      <c r="L345" s="96"/>
      <c r="M345" s="96"/>
      <c r="N345" s="34"/>
      <c r="O345" s="116" t="str">
        <f ca="1">IF(N345="","", INDIRECT("base!"&amp;ADDRESS(MATCH(N345,base!$C$2:'base'!$C$133,0)+1,4,4)))</f>
        <v/>
      </c>
      <c r="P345" s="41"/>
      <c r="Q345" s="116" t="str">
        <f ca="1">IF(P345="","", INDIRECT("base!"&amp;ADDRESS(MATCH(CONCATENATE(N345,"|",P345),base!$G$2:'base'!$G$1817,0)+1,6,4)))</f>
        <v/>
      </c>
      <c r="R345" s="41"/>
    </row>
    <row r="346" spans="1:18" x14ac:dyDescent="0.25">
      <c r="A346" s="47"/>
      <c r="B346" s="115" t="str">
        <f>IF(AND(G346&lt;&gt;"",H346&gt;0,I346&lt;&gt;"",J346&lt;&gt;0,K346&lt;&gt;0),COUNT($B$11:B345)+1,"")</f>
        <v/>
      </c>
      <c r="C346" s="34"/>
      <c r="D346" s="89"/>
      <c r="E346" s="47"/>
      <c r="F346" s="66"/>
      <c r="G346" s="41"/>
      <c r="H346" s="112"/>
      <c r="I346" s="47"/>
      <c r="J346" s="112"/>
      <c r="K346" s="104" t="str">
        <f t="shared" si="5"/>
        <v/>
      </c>
      <c r="L346" s="96"/>
      <c r="M346" s="96"/>
      <c r="N346" s="34"/>
      <c r="O346" s="116" t="str">
        <f ca="1">IF(N346="","", INDIRECT("base!"&amp;ADDRESS(MATCH(N346,base!$C$2:'base'!$C$133,0)+1,4,4)))</f>
        <v/>
      </c>
      <c r="P346" s="41"/>
      <c r="Q346" s="116" t="str">
        <f ca="1">IF(P346="","", INDIRECT("base!"&amp;ADDRESS(MATCH(CONCATENATE(N346,"|",P346),base!$G$2:'base'!$G$1817,0)+1,6,4)))</f>
        <v/>
      </c>
      <c r="R346" s="41"/>
    </row>
    <row r="347" spans="1:18" x14ac:dyDescent="0.25">
      <c r="A347" s="47"/>
      <c r="B347" s="115" t="str">
        <f>IF(AND(G347&lt;&gt;"",H347&gt;0,I347&lt;&gt;"",J347&lt;&gt;0,K347&lt;&gt;0),COUNT($B$11:B346)+1,"")</f>
        <v/>
      </c>
      <c r="C347" s="34"/>
      <c r="D347" s="89"/>
      <c r="E347" s="47"/>
      <c r="F347" s="66"/>
      <c r="G347" s="41"/>
      <c r="H347" s="112"/>
      <c r="I347" s="47"/>
      <c r="J347" s="112"/>
      <c r="K347" s="104" t="str">
        <f t="shared" si="5"/>
        <v/>
      </c>
      <c r="L347" s="96"/>
      <c r="M347" s="96"/>
      <c r="N347" s="34"/>
      <c r="O347" s="116" t="str">
        <f ca="1">IF(N347="","", INDIRECT("base!"&amp;ADDRESS(MATCH(N347,base!$C$2:'base'!$C$133,0)+1,4,4)))</f>
        <v/>
      </c>
      <c r="P347" s="41"/>
      <c r="Q347" s="116" t="str">
        <f ca="1">IF(P347="","", INDIRECT("base!"&amp;ADDRESS(MATCH(CONCATENATE(N347,"|",P347),base!$G$2:'base'!$G$1817,0)+1,6,4)))</f>
        <v/>
      </c>
      <c r="R347" s="41"/>
    </row>
    <row r="348" spans="1:18" x14ac:dyDescent="0.25">
      <c r="A348" s="47"/>
      <c r="B348" s="115" t="str">
        <f>IF(AND(G348&lt;&gt;"",H348&gt;0,I348&lt;&gt;"",J348&lt;&gt;0,K348&lt;&gt;0),COUNT($B$11:B347)+1,"")</f>
        <v/>
      </c>
      <c r="C348" s="34"/>
      <c r="D348" s="89"/>
      <c r="E348" s="47"/>
      <c r="F348" s="66"/>
      <c r="G348" s="41"/>
      <c r="H348" s="112"/>
      <c r="I348" s="47"/>
      <c r="J348" s="112"/>
      <c r="K348" s="104" t="str">
        <f t="shared" si="5"/>
        <v/>
      </c>
      <c r="L348" s="96"/>
      <c r="M348" s="96"/>
      <c r="N348" s="34"/>
      <c r="O348" s="116" t="str">
        <f ca="1">IF(N348="","", INDIRECT("base!"&amp;ADDRESS(MATCH(N348,base!$C$2:'base'!$C$133,0)+1,4,4)))</f>
        <v/>
      </c>
      <c r="P348" s="41"/>
      <c r="Q348" s="116" t="str">
        <f ca="1">IF(P348="","", INDIRECT("base!"&amp;ADDRESS(MATCH(CONCATENATE(N348,"|",P348),base!$G$2:'base'!$G$1817,0)+1,6,4)))</f>
        <v/>
      </c>
      <c r="R348" s="41"/>
    </row>
    <row r="349" spans="1:18" x14ac:dyDescent="0.25">
      <c r="A349" s="47"/>
      <c r="B349" s="115" t="str">
        <f>IF(AND(G349&lt;&gt;"",H349&gt;0,I349&lt;&gt;"",J349&lt;&gt;0,K349&lt;&gt;0),COUNT($B$11:B348)+1,"")</f>
        <v/>
      </c>
      <c r="C349" s="34"/>
      <c r="D349" s="89"/>
      <c r="E349" s="47"/>
      <c r="F349" s="66"/>
      <c r="G349" s="41"/>
      <c r="H349" s="112"/>
      <c r="I349" s="47"/>
      <c r="J349" s="112"/>
      <c r="K349" s="104" t="str">
        <f t="shared" si="5"/>
        <v/>
      </c>
      <c r="L349" s="96"/>
      <c r="M349" s="96"/>
      <c r="N349" s="34"/>
      <c r="O349" s="116" t="str">
        <f ca="1">IF(N349="","", INDIRECT("base!"&amp;ADDRESS(MATCH(N349,base!$C$2:'base'!$C$133,0)+1,4,4)))</f>
        <v/>
      </c>
      <c r="P349" s="41"/>
      <c r="Q349" s="116" t="str">
        <f ca="1">IF(P349="","", INDIRECT("base!"&amp;ADDRESS(MATCH(CONCATENATE(N349,"|",P349),base!$G$2:'base'!$G$1817,0)+1,6,4)))</f>
        <v/>
      </c>
      <c r="R349" s="41"/>
    </row>
    <row r="350" spans="1:18" x14ac:dyDescent="0.25">
      <c r="A350" s="47"/>
      <c r="B350" s="115" t="str">
        <f>IF(AND(G350&lt;&gt;"",H350&gt;0,I350&lt;&gt;"",J350&lt;&gt;0,K350&lt;&gt;0),COUNT($B$11:B349)+1,"")</f>
        <v/>
      </c>
      <c r="C350" s="34"/>
      <c r="D350" s="89"/>
      <c r="E350" s="47"/>
      <c r="F350" s="66"/>
      <c r="G350" s="41"/>
      <c r="H350" s="112"/>
      <c r="I350" s="47"/>
      <c r="J350" s="112"/>
      <c r="K350" s="104" t="str">
        <f t="shared" si="5"/>
        <v/>
      </c>
      <c r="L350" s="96"/>
      <c r="M350" s="96"/>
      <c r="N350" s="34"/>
      <c r="O350" s="116" t="str">
        <f ca="1">IF(N350="","", INDIRECT("base!"&amp;ADDRESS(MATCH(N350,base!$C$2:'base'!$C$133,0)+1,4,4)))</f>
        <v/>
      </c>
      <c r="P350" s="41"/>
      <c r="Q350" s="116" t="str">
        <f ca="1">IF(P350="","", INDIRECT("base!"&amp;ADDRESS(MATCH(CONCATENATE(N350,"|",P350),base!$G$2:'base'!$G$1817,0)+1,6,4)))</f>
        <v/>
      </c>
      <c r="R350" s="41"/>
    </row>
    <row r="351" spans="1:18" x14ac:dyDescent="0.25">
      <c r="A351" s="47"/>
      <c r="B351" s="115" t="str">
        <f>IF(AND(G351&lt;&gt;"",H351&gt;0,I351&lt;&gt;"",J351&lt;&gt;0,K351&lt;&gt;0),COUNT($B$11:B350)+1,"")</f>
        <v/>
      </c>
      <c r="C351" s="34"/>
      <c r="D351" s="89"/>
      <c r="E351" s="47"/>
      <c r="F351" s="66"/>
      <c r="G351" s="41"/>
      <c r="H351" s="112"/>
      <c r="I351" s="47"/>
      <c r="J351" s="112"/>
      <c r="K351" s="104" t="str">
        <f t="shared" si="5"/>
        <v/>
      </c>
      <c r="L351" s="96"/>
      <c r="M351" s="96"/>
      <c r="N351" s="34"/>
      <c r="O351" s="116" t="str">
        <f ca="1">IF(N351="","", INDIRECT("base!"&amp;ADDRESS(MATCH(N351,base!$C$2:'base'!$C$133,0)+1,4,4)))</f>
        <v/>
      </c>
      <c r="P351" s="41"/>
      <c r="Q351" s="116" t="str">
        <f ca="1">IF(P351="","", INDIRECT("base!"&amp;ADDRESS(MATCH(CONCATENATE(N351,"|",P351),base!$G$2:'base'!$G$1817,0)+1,6,4)))</f>
        <v/>
      </c>
      <c r="R351" s="41"/>
    </row>
    <row r="352" spans="1:18" x14ac:dyDescent="0.25">
      <c r="A352" s="47"/>
      <c r="B352" s="115" t="str">
        <f>IF(AND(G352&lt;&gt;"",H352&gt;0,I352&lt;&gt;"",J352&lt;&gt;0,K352&lt;&gt;0),COUNT($B$11:B351)+1,"")</f>
        <v/>
      </c>
      <c r="C352" s="34"/>
      <c r="D352" s="89"/>
      <c r="E352" s="47"/>
      <c r="F352" s="66"/>
      <c r="G352" s="41"/>
      <c r="H352" s="112"/>
      <c r="I352" s="47"/>
      <c r="J352" s="112"/>
      <c r="K352" s="104" t="str">
        <f t="shared" si="5"/>
        <v/>
      </c>
      <c r="L352" s="96"/>
      <c r="M352" s="96"/>
      <c r="N352" s="34"/>
      <c r="O352" s="116" t="str">
        <f ca="1">IF(N352="","", INDIRECT("base!"&amp;ADDRESS(MATCH(N352,base!$C$2:'base'!$C$133,0)+1,4,4)))</f>
        <v/>
      </c>
      <c r="P352" s="41"/>
      <c r="Q352" s="116" t="str">
        <f ca="1">IF(P352="","", INDIRECT("base!"&amp;ADDRESS(MATCH(CONCATENATE(N352,"|",P352),base!$G$2:'base'!$G$1817,0)+1,6,4)))</f>
        <v/>
      </c>
      <c r="R352" s="41"/>
    </row>
    <row r="353" spans="1:18" x14ac:dyDescent="0.25">
      <c r="A353" s="47"/>
      <c r="B353" s="115" t="str">
        <f>IF(AND(G353&lt;&gt;"",H353&gt;0,I353&lt;&gt;"",J353&lt;&gt;0,K353&lt;&gt;0),COUNT($B$11:B352)+1,"")</f>
        <v/>
      </c>
      <c r="C353" s="34"/>
      <c r="D353" s="89"/>
      <c r="E353" s="47"/>
      <c r="F353" s="66"/>
      <c r="G353" s="41"/>
      <c r="H353" s="112"/>
      <c r="I353" s="47"/>
      <c r="J353" s="112"/>
      <c r="K353" s="104" t="str">
        <f t="shared" si="5"/>
        <v/>
      </c>
      <c r="L353" s="96"/>
      <c r="M353" s="96"/>
      <c r="N353" s="34"/>
      <c r="O353" s="116" t="str">
        <f ca="1">IF(N353="","", INDIRECT("base!"&amp;ADDRESS(MATCH(N353,base!$C$2:'base'!$C$133,0)+1,4,4)))</f>
        <v/>
      </c>
      <c r="P353" s="41"/>
      <c r="Q353" s="116" t="str">
        <f ca="1">IF(P353="","", INDIRECT("base!"&amp;ADDRESS(MATCH(CONCATENATE(N353,"|",P353),base!$G$2:'base'!$G$1817,0)+1,6,4)))</f>
        <v/>
      </c>
      <c r="R353" s="41"/>
    </row>
    <row r="354" spans="1:18" x14ac:dyDescent="0.25">
      <c r="A354" s="47"/>
      <c r="B354" s="115" t="str">
        <f>IF(AND(G354&lt;&gt;"",H354&gt;0,I354&lt;&gt;"",J354&lt;&gt;0,K354&lt;&gt;0),COUNT($B$11:B353)+1,"")</f>
        <v/>
      </c>
      <c r="C354" s="34"/>
      <c r="D354" s="89"/>
      <c r="E354" s="47"/>
      <c r="F354" s="66"/>
      <c r="G354" s="41"/>
      <c r="H354" s="112"/>
      <c r="I354" s="47"/>
      <c r="J354" s="112"/>
      <c r="K354" s="104" t="str">
        <f t="shared" si="5"/>
        <v/>
      </c>
      <c r="L354" s="96"/>
      <c r="M354" s="96"/>
      <c r="N354" s="34"/>
      <c r="O354" s="116" t="str">
        <f ca="1">IF(N354="","", INDIRECT("base!"&amp;ADDRESS(MATCH(N354,base!$C$2:'base'!$C$133,0)+1,4,4)))</f>
        <v/>
      </c>
      <c r="P354" s="41"/>
      <c r="Q354" s="116" t="str">
        <f ca="1">IF(P354="","", INDIRECT("base!"&amp;ADDRESS(MATCH(CONCATENATE(N354,"|",P354),base!$G$2:'base'!$G$1817,0)+1,6,4)))</f>
        <v/>
      </c>
      <c r="R354" s="41"/>
    </row>
    <row r="355" spans="1:18" x14ac:dyDescent="0.25">
      <c r="A355" s="47"/>
      <c r="B355" s="115" t="str">
        <f>IF(AND(G355&lt;&gt;"",H355&gt;0,I355&lt;&gt;"",J355&lt;&gt;0,K355&lt;&gt;0),COUNT($B$11:B354)+1,"")</f>
        <v/>
      </c>
      <c r="C355" s="34"/>
      <c r="D355" s="89"/>
      <c r="E355" s="47"/>
      <c r="F355" s="66"/>
      <c r="G355" s="41"/>
      <c r="H355" s="112"/>
      <c r="I355" s="47"/>
      <c r="J355" s="112"/>
      <c r="K355" s="104" t="str">
        <f t="shared" si="5"/>
        <v/>
      </c>
      <c r="L355" s="96"/>
      <c r="M355" s="96"/>
      <c r="N355" s="34"/>
      <c r="O355" s="116" t="str">
        <f ca="1">IF(N355="","", INDIRECT("base!"&amp;ADDRESS(MATCH(N355,base!$C$2:'base'!$C$133,0)+1,4,4)))</f>
        <v/>
      </c>
      <c r="P355" s="41"/>
      <c r="Q355" s="116" t="str">
        <f ca="1">IF(P355="","", INDIRECT("base!"&amp;ADDRESS(MATCH(CONCATENATE(N355,"|",P355),base!$G$2:'base'!$G$1817,0)+1,6,4)))</f>
        <v/>
      </c>
      <c r="R355" s="41"/>
    </row>
    <row r="356" spans="1:18" x14ac:dyDescent="0.25">
      <c r="A356" s="47"/>
      <c r="B356" s="115" t="str">
        <f>IF(AND(G356&lt;&gt;"",H356&gt;0,I356&lt;&gt;"",J356&lt;&gt;0,K356&lt;&gt;0),COUNT($B$11:B355)+1,"")</f>
        <v/>
      </c>
      <c r="C356" s="34"/>
      <c r="D356" s="89"/>
      <c r="E356" s="47"/>
      <c r="F356" s="66"/>
      <c r="G356" s="41"/>
      <c r="H356" s="112"/>
      <c r="I356" s="47"/>
      <c r="J356" s="112"/>
      <c r="K356" s="104" t="str">
        <f t="shared" si="5"/>
        <v/>
      </c>
      <c r="L356" s="96"/>
      <c r="M356" s="96"/>
      <c r="N356" s="34"/>
      <c r="O356" s="116" t="str">
        <f ca="1">IF(N356="","", INDIRECT("base!"&amp;ADDRESS(MATCH(N356,base!$C$2:'base'!$C$133,0)+1,4,4)))</f>
        <v/>
      </c>
      <c r="P356" s="41"/>
      <c r="Q356" s="116" t="str">
        <f ca="1">IF(P356="","", INDIRECT("base!"&amp;ADDRESS(MATCH(CONCATENATE(N356,"|",P356),base!$G$2:'base'!$G$1817,0)+1,6,4)))</f>
        <v/>
      </c>
      <c r="R356" s="41"/>
    </row>
    <row r="357" spans="1:18" x14ac:dyDescent="0.25">
      <c r="A357" s="47"/>
      <c r="B357" s="115" t="str">
        <f>IF(AND(G357&lt;&gt;"",H357&gt;0,I357&lt;&gt;"",J357&lt;&gt;0,K357&lt;&gt;0),COUNT($B$11:B356)+1,"")</f>
        <v/>
      </c>
      <c r="C357" s="34"/>
      <c r="D357" s="89"/>
      <c r="E357" s="47"/>
      <c r="F357" s="66"/>
      <c r="G357" s="41"/>
      <c r="H357" s="112"/>
      <c r="I357" s="47"/>
      <c r="J357" s="112"/>
      <c r="K357" s="104" t="str">
        <f t="shared" si="5"/>
        <v/>
      </c>
      <c r="L357" s="96"/>
      <c r="M357" s="96"/>
      <c r="N357" s="34"/>
      <c r="O357" s="116" t="str">
        <f ca="1">IF(N357="","", INDIRECT("base!"&amp;ADDRESS(MATCH(N357,base!$C$2:'base'!$C$133,0)+1,4,4)))</f>
        <v/>
      </c>
      <c r="P357" s="41"/>
      <c r="Q357" s="116" t="str">
        <f ca="1">IF(P357="","", INDIRECT("base!"&amp;ADDRESS(MATCH(CONCATENATE(N357,"|",P357),base!$G$2:'base'!$G$1817,0)+1,6,4)))</f>
        <v/>
      </c>
      <c r="R357" s="41"/>
    </row>
    <row r="358" spans="1:18" x14ac:dyDescent="0.25">
      <c r="A358" s="47"/>
      <c r="B358" s="115" t="str">
        <f>IF(AND(G358&lt;&gt;"",H358&gt;0,I358&lt;&gt;"",J358&lt;&gt;0,K358&lt;&gt;0),COUNT($B$11:B357)+1,"")</f>
        <v/>
      </c>
      <c r="C358" s="34"/>
      <c r="D358" s="89"/>
      <c r="E358" s="47"/>
      <c r="F358" s="66"/>
      <c r="G358" s="41"/>
      <c r="H358" s="112"/>
      <c r="I358" s="47"/>
      <c r="J358" s="112"/>
      <c r="K358" s="104" t="str">
        <f t="shared" si="5"/>
        <v/>
      </c>
      <c r="L358" s="96"/>
      <c r="M358" s="96"/>
      <c r="N358" s="34"/>
      <c r="O358" s="116" t="str">
        <f ca="1">IF(N358="","", INDIRECT("base!"&amp;ADDRESS(MATCH(N358,base!$C$2:'base'!$C$133,0)+1,4,4)))</f>
        <v/>
      </c>
      <c r="P358" s="41"/>
      <c r="Q358" s="116" t="str">
        <f ca="1">IF(P358="","", INDIRECT("base!"&amp;ADDRESS(MATCH(CONCATENATE(N358,"|",P358),base!$G$2:'base'!$G$1817,0)+1,6,4)))</f>
        <v/>
      </c>
      <c r="R358" s="41"/>
    </row>
    <row r="359" spans="1:18" x14ac:dyDescent="0.25">
      <c r="A359" s="47"/>
      <c r="B359" s="115" t="str">
        <f>IF(AND(G359&lt;&gt;"",H359&gt;0,I359&lt;&gt;"",J359&lt;&gt;0,K359&lt;&gt;0),COUNT($B$11:B358)+1,"")</f>
        <v/>
      </c>
      <c r="C359" s="34"/>
      <c r="D359" s="89"/>
      <c r="E359" s="47"/>
      <c r="F359" s="66"/>
      <c r="G359" s="41"/>
      <c r="H359" s="112"/>
      <c r="I359" s="47"/>
      <c r="J359" s="112"/>
      <c r="K359" s="104" t="str">
        <f t="shared" si="5"/>
        <v/>
      </c>
      <c r="L359" s="96"/>
      <c r="M359" s="96"/>
      <c r="N359" s="34"/>
      <c r="O359" s="116" t="str">
        <f ca="1">IF(N359="","", INDIRECT("base!"&amp;ADDRESS(MATCH(N359,base!$C$2:'base'!$C$133,0)+1,4,4)))</f>
        <v/>
      </c>
      <c r="P359" s="41"/>
      <c r="Q359" s="116" t="str">
        <f ca="1">IF(P359="","", INDIRECT("base!"&amp;ADDRESS(MATCH(CONCATENATE(N359,"|",P359),base!$G$2:'base'!$G$1817,0)+1,6,4)))</f>
        <v/>
      </c>
      <c r="R359" s="41"/>
    </row>
    <row r="360" spans="1:18" x14ac:dyDescent="0.25">
      <c r="A360" s="47"/>
      <c r="B360" s="115" t="str">
        <f>IF(AND(G360&lt;&gt;"",H360&gt;0,I360&lt;&gt;"",J360&lt;&gt;0,K360&lt;&gt;0),COUNT($B$11:B359)+1,"")</f>
        <v/>
      </c>
      <c r="C360" s="34"/>
      <c r="D360" s="89"/>
      <c r="E360" s="47"/>
      <c r="F360" s="66"/>
      <c r="G360" s="41"/>
      <c r="H360" s="112"/>
      <c r="I360" s="47"/>
      <c r="J360" s="112"/>
      <c r="K360" s="104" t="str">
        <f t="shared" si="5"/>
        <v/>
      </c>
      <c r="L360" s="96"/>
      <c r="M360" s="96"/>
      <c r="N360" s="34"/>
      <c r="O360" s="116" t="str">
        <f ca="1">IF(N360="","", INDIRECT("base!"&amp;ADDRESS(MATCH(N360,base!$C$2:'base'!$C$133,0)+1,4,4)))</f>
        <v/>
      </c>
      <c r="P360" s="41"/>
      <c r="Q360" s="116" t="str">
        <f ca="1">IF(P360="","", INDIRECT("base!"&amp;ADDRESS(MATCH(CONCATENATE(N360,"|",P360),base!$G$2:'base'!$G$1817,0)+1,6,4)))</f>
        <v/>
      </c>
      <c r="R360" s="41"/>
    </row>
    <row r="361" spans="1:18" x14ac:dyDescent="0.25">
      <c r="A361" s="47"/>
      <c r="B361" s="115" t="str">
        <f>IF(AND(G361&lt;&gt;"",H361&gt;0,I361&lt;&gt;"",J361&lt;&gt;0,K361&lt;&gt;0),COUNT($B$11:B360)+1,"")</f>
        <v/>
      </c>
      <c r="C361" s="34"/>
      <c r="D361" s="89"/>
      <c r="E361" s="47"/>
      <c r="F361" s="66"/>
      <c r="G361" s="41"/>
      <c r="H361" s="112"/>
      <c r="I361" s="47"/>
      <c r="J361" s="112"/>
      <c r="K361" s="104" t="str">
        <f t="shared" si="5"/>
        <v/>
      </c>
      <c r="L361" s="96"/>
      <c r="M361" s="96"/>
      <c r="N361" s="34"/>
      <c r="O361" s="116" t="str">
        <f ca="1">IF(N361="","", INDIRECT("base!"&amp;ADDRESS(MATCH(N361,base!$C$2:'base'!$C$133,0)+1,4,4)))</f>
        <v/>
      </c>
      <c r="P361" s="41"/>
      <c r="Q361" s="116" t="str">
        <f ca="1">IF(P361="","", INDIRECT("base!"&amp;ADDRESS(MATCH(CONCATENATE(N361,"|",P361),base!$G$2:'base'!$G$1817,0)+1,6,4)))</f>
        <v/>
      </c>
      <c r="R361" s="41"/>
    </row>
    <row r="362" spans="1:18" x14ac:dyDescent="0.25">
      <c r="A362" s="47"/>
      <c r="B362" s="115" t="str">
        <f>IF(AND(G362&lt;&gt;"",H362&gt;0,I362&lt;&gt;"",J362&lt;&gt;0,K362&lt;&gt;0),COUNT($B$11:B361)+1,"")</f>
        <v/>
      </c>
      <c r="C362" s="34"/>
      <c r="D362" s="89"/>
      <c r="E362" s="47"/>
      <c r="F362" s="66"/>
      <c r="G362" s="41"/>
      <c r="H362" s="112"/>
      <c r="I362" s="47"/>
      <c r="J362" s="112"/>
      <c r="K362" s="104" t="str">
        <f t="shared" si="5"/>
        <v/>
      </c>
      <c r="L362" s="96"/>
      <c r="M362" s="96"/>
      <c r="N362" s="34"/>
      <c r="O362" s="116" t="str">
        <f ca="1">IF(N362="","", INDIRECT("base!"&amp;ADDRESS(MATCH(N362,base!$C$2:'base'!$C$133,0)+1,4,4)))</f>
        <v/>
      </c>
      <c r="P362" s="41"/>
      <c r="Q362" s="116" t="str">
        <f ca="1">IF(P362="","", INDIRECT("base!"&amp;ADDRESS(MATCH(CONCATENATE(N362,"|",P362),base!$G$2:'base'!$G$1817,0)+1,6,4)))</f>
        <v/>
      </c>
      <c r="R362" s="41"/>
    </row>
    <row r="363" spans="1:18" x14ac:dyDescent="0.25">
      <c r="A363" s="47"/>
      <c r="B363" s="115" t="str">
        <f>IF(AND(G363&lt;&gt;"",H363&gt;0,I363&lt;&gt;"",J363&lt;&gt;0,K363&lt;&gt;0),COUNT($B$11:B362)+1,"")</f>
        <v/>
      </c>
      <c r="C363" s="34"/>
      <c r="D363" s="89"/>
      <c r="E363" s="47"/>
      <c r="F363" s="66"/>
      <c r="G363" s="41"/>
      <c r="H363" s="112"/>
      <c r="I363" s="47"/>
      <c r="J363" s="112"/>
      <c r="K363" s="104" t="str">
        <f t="shared" si="5"/>
        <v/>
      </c>
      <c r="L363" s="96"/>
      <c r="M363" s="96"/>
      <c r="N363" s="34"/>
      <c r="O363" s="116" t="str">
        <f ca="1">IF(N363="","", INDIRECT("base!"&amp;ADDRESS(MATCH(N363,base!$C$2:'base'!$C$133,0)+1,4,4)))</f>
        <v/>
      </c>
      <c r="P363" s="41"/>
      <c r="Q363" s="116" t="str">
        <f ca="1">IF(P363="","", INDIRECT("base!"&amp;ADDRESS(MATCH(CONCATENATE(N363,"|",P363),base!$G$2:'base'!$G$1817,0)+1,6,4)))</f>
        <v/>
      </c>
      <c r="R363" s="41"/>
    </row>
    <row r="364" spans="1:18" x14ac:dyDescent="0.25">
      <c r="A364" s="47"/>
      <c r="B364" s="115" t="str">
        <f>IF(AND(G364&lt;&gt;"",H364&gt;0,I364&lt;&gt;"",J364&lt;&gt;0,K364&lt;&gt;0),COUNT($B$11:B363)+1,"")</f>
        <v/>
      </c>
      <c r="C364" s="34"/>
      <c r="D364" s="89"/>
      <c r="E364" s="47"/>
      <c r="F364" s="66"/>
      <c r="G364" s="41"/>
      <c r="H364" s="112"/>
      <c r="I364" s="47"/>
      <c r="J364" s="112"/>
      <c r="K364" s="104" t="str">
        <f t="shared" si="5"/>
        <v/>
      </c>
      <c r="L364" s="96"/>
      <c r="M364" s="96"/>
      <c r="N364" s="34"/>
      <c r="O364" s="116" t="str">
        <f ca="1">IF(N364="","", INDIRECT("base!"&amp;ADDRESS(MATCH(N364,base!$C$2:'base'!$C$133,0)+1,4,4)))</f>
        <v/>
      </c>
      <c r="P364" s="41"/>
      <c r="Q364" s="116" t="str">
        <f ca="1">IF(P364="","", INDIRECT("base!"&amp;ADDRESS(MATCH(CONCATENATE(N364,"|",P364),base!$G$2:'base'!$G$1817,0)+1,6,4)))</f>
        <v/>
      </c>
      <c r="R364" s="41"/>
    </row>
    <row r="365" spans="1:18" x14ac:dyDescent="0.25">
      <c r="A365" s="47"/>
      <c r="B365" s="115" t="str">
        <f>IF(AND(G365&lt;&gt;"",H365&gt;0,I365&lt;&gt;"",J365&lt;&gt;0,K365&lt;&gt;0),COUNT($B$11:B364)+1,"")</f>
        <v/>
      </c>
      <c r="C365" s="34"/>
      <c r="D365" s="89"/>
      <c r="E365" s="47"/>
      <c r="F365" s="66"/>
      <c r="G365" s="41"/>
      <c r="H365" s="112"/>
      <c r="I365" s="47"/>
      <c r="J365" s="112"/>
      <c r="K365" s="104" t="str">
        <f t="shared" si="5"/>
        <v/>
      </c>
      <c r="L365" s="96"/>
      <c r="M365" s="96"/>
      <c r="N365" s="34"/>
      <c r="O365" s="116" t="str">
        <f ca="1">IF(N365="","", INDIRECT("base!"&amp;ADDRESS(MATCH(N365,base!$C$2:'base'!$C$133,0)+1,4,4)))</f>
        <v/>
      </c>
      <c r="P365" s="41"/>
      <c r="Q365" s="116" t="str">
        <f ca="1">IF(P365="","", INDIRECT("base!"&amp;ADDRESS(MATCH(CONCATENATE(N365,"|",P365),base!$G$2:'base'!$G$1817,0)+1,6,4)))</f>
        <v/>
      </c>
      <c r="R365" s="41"/>
    </row>
    <row r="366" spans="1:18" x14ac:dyDescent="0.25">
      <c r="A366" s="47"/>
      <c r="B366" s="115" t="str">
        <f>IF(AND(G366&lt;&gt;"",H366&gt;0,I366&lt;&gt;"",J366&lt;&gt;0,K366&lt;&gt;0),COUNT($B$11:B365)+1,"")</f>
        <v/>
      </c>
      <c r="C366" s="34"/>
      <c r="D366" s="89"/>
      <c r="E366" s="47"/>
      <c r="F366" s="66"/>
      <c r="G366" s="41"/>
      <c r="H366" s="112"/>
      <c r="I366" s="47"/>
      <c r="J366" s="112"/>
      <c r="K366" s="104" t="str">
        <f t="shared" si="5"/>
        <v/>
      </c>
      <c r="L366" s="96"/>
      <c r="M366" s="96"/>
      <c r="N366" s="34"/>
      <c r="O366" s="116" t="str">
        <f ca="1">IF(N366="","", INDIRECT("base!"&amp;ADDRESS(MATCH(N366,base!$C$2:'base'!$C$133,0)+1,4,4)))</f>
        <v/>
      </c>
      <c r="P366" s="41"/>
      <c r="Q366" s="116" t="str">
        <f ca="1">IF(P366="","", INDIRECT("base!"&amp;ADDRESS(MATCH(CONCATENATE(N366,"|",P366),base!$G$2:'base'!$G$1817,0)+1,6,4)))</f>
        <v/>
      </c>
      <c r="R366" s="41"/>
    </row>
    <row r="367" spans="1:18" x14ac:dyDescent="0.25">
      <c r="A367" s="47"/>
      <c r="B367" s="115" t="str">
        <f>IF(AND(G367&lt;&gt;"",H367&gt;0,I367&lt;&gt;"",J367&lt;&gt;0,K367&lt;&gt;0),COUNT($B$11:B366)+1,"")</f>
        <v/>
      </c>
      <c r="C367" s="34"/>
      <c r="D367" s="89"/>
      <c r="E367" s="47"/>
      <c r="F367" s="66"/>
      <c r="G367" s="41"/>
      <c r="H367" s="112"/>
      <c r="I367" s="47"/>
      <c r="J367" s="112"/>
      <c r="K367" s="104" t="str">
        <f t="shared" si="5"/>
        <v/>
      </c>
      <c r="L367" s="96"/>
      <c r="M367" s="96"/>
      <c r="N367" s="34"/>
      <c r="O367" s="116" t="str">
        <f ca="1">IF(N367="","", INDIRECT("base!"&amp;ADDRESS(MATCH(N367,base!$C$2:'base'!$C$133,0)+1,4,4)))</f>
        <v/>
      </c>
      <c r="P367" s="41"/>
      <c r="Q367" s="116" t="str">
        <f ca="1">IF(P367="","", INDIRECT("base!"&amp;ADDRESS(MATCH(CONCATENATE(N367,"|",P367),base!$G$2:'base'!$G$1817,0)+1,6,4)))</f>
        <v/>
      </c>
      <c r="R367" s="41"/>
    </row>
    <row r="368" spans="1:18" x14ac:dyDescent="0.25">
      <c r="A368" s="47"/>
      <c r="B368" s="115" t="str">
        <f>IF(AND(G368&lt;&gt;"",H368&gt;0,I368&lt;&gt;"",J368&lt;&gt;0,K368&lt;&gt;0),COUNT($B$11:B367)+1,"")</f>
        <v/>
      </c>
      <c r="C368" s="34"/>
      <c r="D368" s="89"/>
      <c r="E368" s="47"/>
      <c r="F368" s="66"/>
      <c r="G368" s="41"/>
      <c r="H368" s="112"/>
      <c r="I368" s="47"/>
      <c r="J368" s="112"/>
      <c r="K368" s="104" t="str">
        <f t="shared" si="5"/>
        <v/>
      </c>
      <c r="L368" s="96"/>
      <c r="M368" s="96"/>
      <c r="N368" s="34"/>
      <c r="O368" s="116" t="str">
        <f ca="1">IF(N368="","", INDIRECT("base!"&amp;ADDRESS(MATCH(N368,base!$C$2:'base'!$C$133,0)+1,4,4)))</f>
        <v/>
      </c>
      <c r="P368" s="41"/>
      <c r="Q368" s="116" t="str">
        <f ca="1">IF(P368="","", INDIRECT("base!"&amp;ADDRESS(MATCH(CONCATENATE(N368,"|",P368),base!$G$2:'base'!$G$1817,0)+1,6,4)))</f>
        <v/>
      </c>
      <c r="R368" s="41"/>
    </row>
    <row r="369" spans="1:18" x14ac:dyDescent="0.25">
      <c r="A369" s="47"/>
      <c r="B369" s="115" t="str">
        <f>IF(AND(G369&lt;&gt;"",H369&gt;0,I369&lt;&gt;"",J369&lt;&gt;0,K369&lt;&gt;0),COUNT($B$11:B368)+1,"")</f>
        <v/>
      </c>
      <c r="C369" s="34"/>
      <c r="D369" s="89"/>
      <c r="E369" s="47"/>
      <c r="F369" s="66"/>
      <c r="G369" s="41"/>
      <c r="H369" s="112"/>
      <c r="I369" s="47"/>
      <c r="J369" s="112"/>
      <c r="K369" s="104" t="str">
        <f t="shared" si="5"/>
        <v/>
      </c>
      <c r="L369" s="96"/>
      <c r="M369" s="96"/>
      <c r="N369" s="34"/>
      <c r="O369" s="116" t="str">
        <f ca="1">IF(N369="","", INDIRECT("base!"&amp;ADDRESS(MATCH(N369,base!$C$2:'base'!$C$133,0)+1,4,4)))</f>
        <v/>
      </c>
      <c r="P369" s="41"/>
      <c r="Q369" s="116" t="str">
        <f ca="1">IF(P369="","", INDIRECT("base!"&amp;ADDRESS(MATCH(CONCATENATE(N369,"|",P369),base!$G$2:'base'!$G$1817,0)+1,6,4)))</f>
        <v/>
      </c>
      <c r="R369" s="41"/>
    </row>
    <row r="370" spans="1:18" x14ac:dyDescent="0.25">
      <c r="A370" s="47"/>
      <c r="B370" s="115" t="str">
        <f>IF(AND(G370&lt;&gt;"",H370&gt;0,I370&lt;&gt;"",J370&lt;&gt;0,K370&lt;&gt;0),COUNT($B$11:B369)+1,"")</f>
        <v/>
      </c>
      <c r="C370" s="34"/>
      <c r="D370" s="89"/>
      <c r="E370" s="47"/>
      <c r="F370" s="66"/>
      <c r="G370" s="41"/>
      <c r="H370" s="112"/>
      <c r="I370" s="47"/>
      <c r="J370" s="112"/>
      <c r="K370" s="104" t="str">
        <f t="shared" ref="K370:K433" si="6">IFERROR(IF(H370*J370&lt;&gt;0,ROUND(ROUND(H370,4)*ROUND(J370,4),2),""),"")</f>
        <v/>
      </c>
      <c r="L370" s="96"/>
      <c r="M370" s="96"/>
      <c r="N370" s="34"/>
      <c r="O370" s="116" t="str">
        <f ca="1">IF(N370="","", INDIRECT("base!"&amp;ADDRESS(MATCH(N370,base!$C$2:'base'!$C$133,0)+1,4,4)))</f>
        <v/>
      </c>
      <c r="P370" s="41"/>
      <c r="Q370" s="116" t="str">
        <f ca="1">IF(P370="","", INDIRECT("base!"&amp;ADDRESS(MATCH(CONCATENATE(N370,"|",P370),base!$G$2:'base'!$G$1817,0)+1,6,4)))</f>
        <v/>
      </c>
      <c r="R370" s="41"/>
    </row>
    <row r="371" spans="1:18" x14ac:dyDescent="0.25">
      <c r="A371" s="47"/>
      <c r="B371" s="115" t="str">
        <f>IF(AND(G371&lt;&gt;"",H371&gt;0,I371&lt;&gt;"",J371&lt;&gt;0,K371&lt;&gt;0),COUNT($B$11:B370)+1,"")</f>
        <v/>
      </c>
      <c r="C371" s="34"/>
      <c r="D371" s="89"/>
      <c r="E371" s="47"/>
      <c r="F371" s="66"/>
      <c r="G371" s="41"/>
      <c r="H371" s="112"/>
      <c r="I371" s="47"/>
      <c r="J371" s="112"/>
      <c r="K371" s="104" t="str">
        <f t="shared" si="6"/>
        <v/>
      </c>
      <c r="L371" s="96"/>
      <c r="M371" s="96"/>
      <c r="N371" s="34"/>
      <c r="O371" s="116" t="str">
        <f ca="1">IF(N371="","", INDIRECT("base!"&amp;ADDRESS(MATCH(N371,base!$C$2:'base'!$C$133,0)+1,4,4)))</f>
        <v/>
      </c>
      <c r="P371" s="41"/>
      <c r="Q371" s="116" t="str">
        <f ca="1">IF(P371="","", INDIRECT("base!"&amp;ADDRESS(MATCH(CONCATENATE(N371,"|",P371),base!$G$2:'base'!$G$1817,0)+1,6,4)))</f>
        <v/>
      </c>
      <c r="R371" s="41"/>
    </row>
    <row r="372" spans="1:18" x14ac:dyDescent="0.25">
      <c r="A372" s="47"/>
      <c r="B372" s="115" t="str">
        <f>IF(AND(G372&lt;&gt;"",H372&gt;0,I372&lt;&gt;"",J372&lt;&gt;0,K372&lt;&gt;0),COUNT($B$11:B371)+1,"")</f>
        <v/>
      </c>
      <c r="C372" s="34"/>
      <c r="D372" s="89"/>
      <c r="E372" s="47"/>
      <c r="F372" s="66"/>
      <c r="G372" s="41"/>
      <c r="H372" s="112"/>
      <c r="I372" s="47"/>
      <c r="J372" s="112"/>
      <c r="K372" s="104" t="str">
        <f t="shared" si="6"/>
        <v/>
      </c>
      <c r="L372" s="96"/>
      <c r="M372" s="96"/>
      <c r="N372" s="34"/>
      <c r="O372" s="116" t="str">
        <f ca="1">IF(N372="","", INDIRECT("base!"&amp;ADDRESS(MATCH(N372,base!$C$2:'base'!$C$133,0)+1,4,4)))</f>
        <v/>
      </c>
      <c r="P372" s="41"/>
      <c r="Q372" s="116" t="str">
        <f ca="1">IF(P372="","", INDIRECT("base!"&amp;ADDRESS(MATCH(CONCATENATE(N372,"|",P372),base!$G$2:'base'!$G$1817,0)+1,6,4)))</f>
        <v/>
      </c>
      <c r="R372" s="41"/>
    </row>
    <row r="373" spans="1:18" x14ac:dyDescent="0.25">
      <c r="A373" s="47"/>
      <c r="B373" s="115" t="str">
        <f>IF(AND(G373&lt;&gt;"",H373&gt;0,I373&lt;&gt;"",J373&lt;&gt;0,K373&lt;&gt;0),COUNT($B$11:B372)+1,"")</f>
        <v/>
      </c>
      <c r="C373" s="34"/>
      <c r="D373" s="89"/>
      <c r="E373" s="47"/>
      <c r="F373" s="66"/>
      <c r="G373" s="41"/>
      <c r="H373" s="112"/>
      <c r="I373" s="47"/>
      <c r="J373" s="112"/>
      <c r="K373" s="104" t="str">
        <f t="shared" si="6"/>
        <v/>
      </c>
      <c r="L373" s="96"/>
      <c r="M373" s="96"/>
      <c r="N373" s="34"/>
      <c r="O373" s="116" t="str">
        <f ca="1">IF(N373="","", INDIRECT("base!"&amp;ADDRESS(MATCH(N373,base!$C$2:'base'!$C$133,0)+1,4,4)))</f>
        <v/>
      </c>
      <c r="P373" s="41"/>
      <c r="Q373" s="116" t="str">
        <f ca="1">IF(P373="","", INDIRECT("base!"&amp;ADDRESS(MATCH(CONCATENATE(N373,"|",P373),base!$G$2:'base'!$G$1817,0)+1,6,4)))</f>
        <v/>
      </c>
      <c r="R373" s="41"/>
    </row>
    <row r="374" spans="1:18" x14ac:dyDescent="0.25">
      <c r="A374" s="47"/>
      <c r="B374" s="115" t="str">
        <f>IF(AND(G374&lt;&gt;"",H374&gt;0,I374&lt;&gt;"",J374&lt;&gt;0,K374&lt;&gt;0),COUNT($B$11:B373)+1,"")</f>
        <v/>
      </c>
      <c r="C374" s="34"/>
      <c r="D374" s="89"/>
      <c r="E374" s="47"/>
      <c r="F374" s="66"/>
      <c r="G374" s="41"/>
      <c r="H374" s="112"/>
      <c r="I374" s="47"/>
      <c r="J374" s="112"/>
      <c r="K374" s="104" t="str">
        <f t="shared" si="6"/>
        <v/>
      </c>
      <c r="L374" s="96"/>
      <c r="M374" s="96"/>
      <c r="N374" s="34"/>
      <c r="O374" s="116" t="str">
        <f ca="1">IF(N374="","", INDIRECT("base!"&amp;ADDRESS(MATCH(N374,base!$C$2:'base'!$C$133,0)+1,4,4)))</f>
        <v/>
      </c>
      <c r="P374" s="41"/>
      <c r="Q374" s="116" t="str">
        <f ca="1">IF(P374="","", INDIRECT("base!"&amp;ADDRESS(MATCH(CONCATENATE(N374,"|",P374),base!$G$2:'base'!$G$1817,0)+1,6,4)))</f>
        <v/>
      </c>
      <c r="R374" s="41"/>
    </row>
    <row r="375" spans="1:18" x14ac:dyDescent="0.25">
      <c r="A375" s="47"/>
      <c r="B375" s="115" t="str">
        <f>IF(AND(G375&lt;&gt;"",H375&gt;0,I375&lt;&gt;"",J375&lt;&gt;0,K375&lt;&gt;0),COUNT($B$11:B374)+1,"")</f>
        <v/>
      </c>
      <c r="C375" s="34"/>
      <c r="D375" s="89"/>
      <c r="E375" s="47"/>
      <c r="F375" s="66"/>
      <c r="G375" s="41"/>
      <c r="H375" s="112"/>
      <c r="I375" s="47"/>
      <c r="J375" s="112"/>
      <c r="K375" s="104" t="str">
        <f t="shared" si="6"/>
        <v/>
      </c>
      <c r="L375" s="96"/>
      <c r="M375" s="96"/>
      <c r="N375" s="34"/>
      <c r="O375" s="116" t="str">
        <f ca="1">IF(N375="","", INDIRECT("base!"&amp;ADDRESS(MATCH(N375,base!$C$2:'base'!$C$133,0)+1,4,4)))</f>
        <v/>
      </c>
      <c r="P375" s="41"/>
      <c r="Q375" s="116" t="str">
        <f ca="1">IF(P375="","", INDIRECT("base!"&amp;ADDRESS(MATCH(CONCATENATE(N375,"|",P375),base!$G$2:'base'!$G$1817,0)+1,6,4)))</f>
        <v/>
      </c>
      <c r="R375" s="41"/>
    </row>
    <row r="376" spans="1:18" x14ac:dyDescent="0.25">
      <c r="A376" s="47"/>
      <c r="B376" s="115" t="str">
        <f>IF(AND(G376&lt;&gt;"",H376&gt;0,I376&lt;&gt;"",J376&lt;&gt;0,K376&lt;&gt;0),COUNT($B$11:B375)+1,"")</f>
        <v/>
      </c>
      <c r="C376" s="34"/>
      <c r="D376" s="89"/>
      <c r="E376" s="47"/>
      <c r="F376" s="66"/>
      <c r="G376" s="41"/>
      <c r="H376" s="112"/>
      <c r="I376" s="47"/>
      <c r="J376" s="112"/>
      <c r="K376" s="104" t="str">
        <f t="shared" si="6"/>
        <v/>
      </c>
      <c r="L376" s="96"/>
      <c r="M376" s="96"/>
      <c r="N376" s="34"/>
      <c r="O376" s="116" t="str">
        <f ca="1">IF(N376="","", INDIRECT("base!"&amp;ADDRESS(MATCH(N376,base!$C$2:'base'!$C$133,0)+1,4,4)))</f>
        <v/>
      </c>
      <c r="P376" s="41"/>
      <c r="Q376" s="116" t="str">
        <f ca="1">IF(P376="","", INDIRECT("base!"&amp;ADDRESS(MATCH(CONCATENATE(N376,"|",P376),base!$G$2:'base'!$G$1817,0)+1,6,4)))</f>
        <v/>
      </c>
      <c r="R376" s="41"/>
    </row>
    <row r="377" spans="1:18" x14ac:dyDescent="0.25">
      <c r="A377" s="47"/>
      <c r="B377" s="115" t="str">
        <f>IF(AND(G377&lt;&gt;"",H377&gt;0,I377&lt;&gt;"",J377&lt;&gt;0,K377&lt;&gt;0),COUNT($B$11:B376)+1,"")</f>
        <v/>
      </c>
      <c r="C377" s="34"/>
      <c r="D377" s="89"/>
      <c r="E377" s="47"/>
      <c r="F377" s="66"/>
      <c r="G377" s="41"/>
      <c r="H377" s="112"/>
      <c r="I377" s="47"/>
      <c r="J377" s="112"/>
      <c r="K377" s="104" t="str">
        <f t="shared" si="6"/>
        <v/>
      </c>
      <c r="L377" s="96"/>
      <c r="M377" s="96"/>
      <c r="N377" s="34"/>
      <c r="O377" s="116" t="str">
        <f ca="1">IF(N377="","", INDIRECT("base!"&amp;ADDRESS(MATCH(N377,base!$C$2:'base'!$C$133,0)+1,4,4)))</f>
        <v/>
      </c>
      <c r="P377" s="41"/>
      <c r="Q377" s="116" t="str">
        <f ca="1">IF(P377="","", INDIRECT("base!"&amp;ADDRESS(MATCH(CONCATENATE(N377,"|",P377),base!$G$2:'base'!$G$1817,0)+1,6,4)))</f>
        <v/>
      </c>
      <c r="R377" s="41"/>
    </row>
    <row r="378" spans="1:18" x14ac:dyDescent="0.25">
      <c r="A378" s="47"/>
      <c r="B378" s="115" t="str">
        <f>IF(AND(G378&lt;&gt;"",H378&gt;0,I378&lt;&gt;"",J378&lt;&gt;0,K378&lt;&gt;0),COUNT($B$11:B377)+1,"")</f>
        <v/>
      </c>
      <c r="C378" s="34"/>
      <c r="D378" s="89"/>
      <c r="E378" s="47"/>
      <c r="F378" s="66"/>
      <c r="G378" s="41"/>
      <c r="H378" s="112"/>
      <c r="I378" s="47"/>
      <c r="J378" s="112"/>
      <c r="K378" s="104" t="str">
        <f t="shared" si="6"/>
        <v/>
      </c>
      <c r="L378" s="96"/>
      <c r="M378" s="96"/>
      <c r="N378" s="34"/>
      <c r="O378" s="116" t="str">
        <f ca="1">IF(N378="","", INDIRECT("base!"&amp;ADDRESS(MATCH(N378,base!$C$2:'base'!$C$133,0)+1,4,4)))</f>
        <v/>
      </c>
      <c r="P378" s="41"/>
      <c r="Q378" s="116" t="str">
        <f ca="1">IF(P378="","", INDIRECT("base!"&amp;ADDRESS(MATCH(CONCATENATE(N378,"|",P378),base!$G$2:'base'!$G$1817,0)+1,6,4)))</f>
        <v/>
      </c>
      <c r="R378" s="41"/>
    </row>
    <row r="379" spans="1:18" x14ac:dyDescent="0.25">
      <c r="A379" s="47"/>
      <c r="B379" s="115" t="str">
        <f>IF(AND(G379&lt;&gt;"",H379&gt;0,I379&lt;&gt;"",J379&lt;&gt;0,K379&lt;&gt;0),COUNT($B$11:B378)+1,"")</f>
        <v/>
      </c>
      <c r="C379" s="34"/>
      <c r="D379" s="89"/>
      <c r="E379" s="47"/>
      <c r="F379" s="66"/>
      <c r="G379" s="41"/>
      <c r="H379" s="112"/>
      <c r="I379" s="47"/>
      <c r="J379" s="112"/>
      <c r="K379" s="104" t="str">
        <f t="shared" si="6"/>
        <v/>
      </c>
      <c r="L379" s="96"/>
      <c r="M379" s="96"/>
      <c r="N379" s="34"/>
      <c r="O379" s="116" t="str">
        <f ca="1">IF(N379="","", INDIRECT("base!"&amp;ADDRESS(MATCH(N379,base!$C$2:'base'!$C$133,0)+1,4,4)))</f>
        <v/>
      </c>
      <c r="P379" s="41"/>
      <c r="Q379" s="116" t="str">
        <f ca="1">IF(P379="","", INDIRECT("base!"&amp;ADDRESS(MATCH(CONCATENATE(N379,"|",P379),base!$G$2:'base'!$G$1817,0)+1,6,4)))</f>
        <v/>
      </c>
      <c r="R379" s="41"/>
    </row>
    <row r="380" spans="1:18" x14ac:dyDescent="0.25">
      <c r="A380" s="47"/>
      <c r="B380" s="115" t="str">
        <f>IF(AND(G380&lt;&gt;"",H380&gt;0,I380&lt;&gt;"",J380&lt;&gt;0,K380&lt;&gt;0),COUNT($B$11:B379)+1,"")</f>
        <v/>
      </c>
      <c r="C380" s="34"/>
      <c r="D380" s="89"/>
      <c r="E380" s="47"/>
      <c r="F380" s="66"/>
      <c r="G380" s="41"/>
      <c r="H380" s="112"/>
      <c r="I380" s="47"/>
      <c r="J380" s="112"/>
      <c r="K380" s="104" t="str">
        <f t="shared" si="6"/>
        <v/>
      </c>
      <c r="L380" s="96"/>
      <c r="M380" s="96"/>
      <c r="N380" s="34"/>
      <c r="O380" s="116" t="str">
        <f ca="1">IF(N380="","", INDIRECT("base!"&amp;ADDRESS(MATCH(N380,base!$C$2:'base'!$C$133,0)+1,4,4)))</f>
        <v/>
      </c>
      <c r="P380" s="41"/>
      <c r="Q380" s="116" t="str">
        <f ca="1">IF(P380="","", INDIRECT("base!"&amp;ADDRESS(MATCH(CONCATENATE(N380,"|",P380),base!$G$2:'base'!$G$1817,0)+1,6,4)))</f>
        <v/>
      </c>
      <c r="R380" s="41"/>
    </row>
    <row r="381" spans="1:18" x14ac:dyDescent="0.25">
      <c r="A381" s="47"/>
      <c r="B381" s="115" t="str">
        <f>IF(AND(G381&lt;&gt;"",H381&gt;0,I381&lt;&gt;"",J381&lt;&gt;0,K381&lt;&gt;0),COUNT($B$11:B380)+1,"")</f>
        <v/>
      </c>
      <c r="C381" s="34"/>
      <c r="D381" s="89"/>
      <c r="E381" s="47"/>
      <c r="F381" s="66"/>
      <c r="G381" s="41"/>
      <c r="H381" s="112"/>
      <c r="I381" s="47"/>
      <c r="J381" s="112"/>
      <c r="K381" s="104" t="str">
        <f t="shared" si="6"/>
        <v/>
      </c>
      <c r="L381" s="96"/>
      <c r="M381" s="96"/>
      <c r="N381" s="34"/>
      <c r="O381" s="116" t="str">
        <f ca="1">IF(N381="","", INDIRECT("base!"&amp;ADDRESS(MATCH(N381,base!$C$2:'base'!$C$133,0)+1,4,4)))</f>
        <v/>
      </c>
      <c r="P381" s="41"/>
      <c r="Q381" s="116" t="str">
        <f ca="1">IF(P381="","", INDIRECT("base!"&amp;ADDRESS(MATCH(CONCATENATE(N381,"|",P381),base!$G$2:'base'!$G$1817,0)+1,6,4)))</f>
        <v/>
      </c>
      <c r="R381" s="41"/>
    </row>
    <row r="382" spans="1:18" x14ac:dyDescent="0.25">
      <c r="A382" s="47"/>
      <c r="B382" s="115" t="str">
        <f>IF(AND(G382&lt;&gt;"",H382&gt;0,I382&lt;&gt;"",J382&lt;&gt;0,K382&lt;&gt;0),COUNT($B$11:B381)+1,"")</f>
        <v/>
      </c>
      <c r="C382" s="34"/>
      <c r="D382" s="89"/>
      <c r="E382" s="47"/>
      <c r="F382" s="66"/>
      <c r="G382" s="41"/>
      <c r="H382" s="112"/>
      <c r="I382" s="47"/>
      <c r="J382" s="112"/>
      <c r="K382" s="104" t="str">
        <f t="shared" si="6"/>
        <v/>
      </c>
      <c r="L382" s="96"/>
      <c r="M382" s="96"/>
      <c r="N382" s="34"/>
      <c r="O382" s="116" t="str">
        <f ca="1">IF(N382="","", INDIRECT("base!"&amp;ADDRESS(MATCH(N382,base!$C$2:'base'!$C$133,0)+1,4,4)))</f>
        <v/>
      </c>
      <c r="P382" s="41"/>
      <c r="Q382" s="116" t="str">
        <f ca="1">IF(P382="","", INDIRECT("base!"&amp;ADDRESS(MATCH(CONCATENATE(N382,"|",P382),base!$G$2:'base'!$G$1817,0)+1,6,4)))</f>
        <v/>
      </c>
      <c r="R382" s="41"/>
    </row>
    <row r="383" spans="1:18" x14ac:dyDescent="0.25">
      <c r="A383" s="47"/>
      <c r="B383" s="115" t="str">
        <f>IF(AND(G383&lt;&gt;"",H383&gt;0,I383&lt;&gt;"",J383&lt;&gt;0,K383&lt;&gt;0),COUNT($B$11:B382)+1,"")</f>
        <v/>
      </c>
      <c r="C383" s="34"/>
      <c r="D383" s="89"/>
      <c r="E383" s="47"/>
      <c r="F383" s="66"/>
      <c r="G383" s="41"/>
      <c r="H383" s="112"/>
      <c r="I383" s="47"/>
      <c r="J383" s="112"/>
      <c r="K383" s="104" t="str">
        <f t="shared" si="6"/>
        <v/>
      </c>
      <c r="L383" s="96"/>
      <c r="M383" s="96"/>
      <c r="N383" s="34"/>
      <c r="O383" s="116" t="str">
        <f ca="1">IF(N383="","", INDIRECT("base!"&amp;ADDRESS(MATCH(N383,base!$C$2:'base'!$C$133,0)+1,4,4)))</f>
        <v/>
      </c>
      <c r="P383" s="41"/>
      <c r="Q383" s="116" t="str">
        <f ca="1">IF(P383="","", INDIRECT("base!"&amp;ADDRESS(MATCH(CONCATENATE(N383,"|",P383),base!$G$2:'base'!$G$1817,0)+1,6,4)))</f>
        <v/>
      </c>
      <c r="R383" s="41"/>
    </row>
    <row r="384" spans="1:18" x14ac:dyDescent="0.25">
      <c r="A384" s="47"/>
      <c r="B384" s="115" t="str">
        <f>IF(AND(G384&lt;&gt;"",H384&gt;0,I384&lt;&gt;"",J384&lt;&gt;0,K384&lt;&gt;0),COUNT($B$11:B383)+1,"")</f>
        <v/>
      </c>
      <c r="C384" s="34"/>
      <c r="D384" s="89"/>
      <c r="E384" s="47"/>
      <c r="F384" s="66"/>
      <c r="G384" s="41"/>
      <c r="H384" s="112"/>
      <c r="I384" s="47"/>
      <c r="J384" s="112"/>
      <c r="K384" s="104" t="str">
        <f t="shared" si="6"/>
        <v/>
      </c>
      <c r="L384" s="96"/>
      <c r="M384" s="96"/>
      <c r="N384" s="34"/>
      <c r="O384" s="116" t="str">
        <f ca="1">IF(N384="","", INDIRECT("base!"&amp;ADDRESS(MATCH(N384,base!$C$2:'base'!$C$133,0)+1,4,4)))</f>
        <v/>
      </c>
      <c r="P384" s="41"/>
      <c r="Q384" s="116" t="str">
        <f ca="1">IF(P384="","", INDIRECT("base!"&amp;ADDRESS(MATCH(CONCATENATE(N384,"|",P384),base!$G$2:'base'!$G$1817,0)+1,6,4)))</f>
        <v/>
      </c>
      <c r="R384" s="41"/>
    </row>
    <row r="385" spans="1:18" x14ac:dyDescent="0.25">
      <c r="A385" s="47"/>
      <c r="B385" s="115" t="str">
        <f>IF(AND(G385&lt;&gt;"",H385&gt;0,I385&lt;&gt;"",J385&lt;&gt;0,K385&lt;&gt;0),COUNT($B$11:B384)+1,"")</f>
        <v/>
      </c>
      <c r="C385" s="34"/>
      <c r="D385" s="89"/>
      <c r="E385" s="47"/>
      <c r="F385" s="66"/>
      <c r="G385" s="41"/>
      <c r="H385" s="112"/>
      <c r="I385" s="47"/>
      <c r="J385" s="112"/>
      <c r="K385" s="104" t="str">
        <f t="shared" si="6"/>
        <v/>
      </c>
      <c r="L385" s="96"/>
      <c r="M385" s="96"/>
      <c r="N385" s="34"/>
      <c r="O385" s="116" t="str">
        <f ca="1">IF(N385="","", INDIRECT("base!"&amp;ADDRESS(MATCH(N385,base!$C$2:'base'!$C$133,0)+1,4,4)))</f>
        <v/>
      </c>
      <c r="P385" s="41"/>
      <c r="Q385" s="116" t="str">
        <f ca="1">IF(P385="","", INDIRECT("base!"&amp;ADDRESS(MATCH(CONCATENATE(N385,"|",P385),base!$G$2:'base'!$G$1817,0)+1,6,4)))</f>
        <v/>
      </c>
      <c r="R385" s="41"/>
    </row>
    <row r="386" spans="1:18" x14ac:dyDescent="0.25">
      <c r="A386" s="47"/>
      <c r="B386" s="115" t="str">
        <f>IF(AND(G386&lt;&gt;"",H386&gt;0,I386&lt;&gt;"",J386&lt;&gt;0,K386&lt;&gt;0),COUNT($B$11:B385)+1,"")</f>
        <v/>
      </c>
      <c r="C386" s="34"/>
      <c r="D386" s="89"/>
      <c r="E386" s="47"/>
      <c r="F386" s="66"/>
      <c r="G386" s="41"/>
      <c r="H386" s="112"/>
      <c r="I386" s="47"/>
      <c r="J386" s="112"/>
      <c r="K386" s="104" t="str">
        <f t="shared" si="6"/>
        <v/>
      </c>
      <c r="L386" s="96"/>
      <c r="M386" s="96"/>
      <c r="N386" s="34"/>
      <c r="O386" s="116" t="str">
        <f ca="1">IF(N386="","", INDIRECT("base!"&amp;ADDRESS(MATCH(N386,base!$C$2:'base'!$C$133,0)+1,4,4)))</f>
        <v/>
      </c>
      <c r="P386" s="41"/>
      <c r="Q386" s="116" t="str">
        <f ca="1">IF(P386="","", INDIRECT("base!"&amp;ADDRESS(MATCH(CONCATENATE(N386,"|",P386),base!$G$2:'base'!$G$1817,0)+1,6,4)))</f>
        <v/>
      </c>
      <c r="R386" s="41"/>
    </row>
    <row r="387" spans="1:18" x14ac:dyDescent="0.25">
      <c r="A387" s="47"/>
      <c r="B387" s="115" t="str">
        <f>IF(AND(G387&lt;&gt;"",H387&gt;0,I387&lt;&gt;"",J387&lt;&gt;0,K387&lt;&gt;0),COUNT($B$11:B386)+1,"")</f>
        <v/>
      </c>
      <c r="C387" s="34"/>
      <c r="D387" s="89"/>
      <c r="E387" s="47"/>
      <c r="F387" s="66"/>
      <c r="G387" s="41"/>
      <c r="H387" s="112"/>
      <c r="I387" s="47"/>
      <c r="J387" s="112"/>
      <c r="K387" s="104" t="str">
        <f t="shared" si="6"/>
        <v/>
      </c>
      <c r="L387" s="96"/>
      <c r="M387" s="96"/>
      <c r="N387" s="34"/>
      <c r="O387" s="116" t="str">
        <f ca="1">IF(N387="","", INDIRECT("base!"&amp;ADDRESS(MATCH(N387,base!$C$2:'base'!$C$133,0)+1,4,4)))</f>
        <v/>
      </c>
      <c r="P387" s="41"/>
      <c r="Q387" s="116" t="str">
        <f ca="1">IF(P387="","", INDIRECT("base!"&amp;ADDRESS(MATCH(CONCATENATE(N387,"|",P387),base!$G$2:'base'!$G$1817,0)+1,6,4)))</f>
        <v/>
      </c>
      <c r="R387" s="41"/>
    </row>
    <row r="388" spans="1:18" x14ac:dyDescent="0.25">
      <c r="A388" s="47"/>
      <c r="B388" s="115" t="str">
        <f>IF(AND(G388&lt;&gt;"",H388&gt;0,I388&lt;&gt;"",J388&lt;&gt;0,K388&lt;&gt;0),COUNT($B$11:B387)+1,"")</f>
        <v/>
      </c>
      <c r="C388" s="34"/>
      <c r="D388" s="89"/>
      <c r="E388" s="47"/>
      <c r="F388" s="66"/>
      <c r="G388" s="41"/>
      <c r="H388" s="112"/>
      <c r="I388" s="47"/>
      <c r="J388" s="112"/>
      <c r="K388" s="104" t="str">
        <f t="shared" si="6"/>
        <v/>
      </c>
      <c r="L388" s="96"/>
      <c r="M388" s="96"/>
      <c r="N388" s="34"/>
      <c r="O388" s="116" t="str">
        <f ca="1">IF(N388="","", INDIRECT("base!"&amp;ADDRESS(MATCH(N388,base!$C$2:'base'!$C$133,0)+1,4,4)))</f>
        <v/>
      </c>
      <c r="P388" s="41"/>
      <c r="Q388" s="116" t="str">
        <f ca="1">IF(P388="","", INDIRECT("base!"&amp;ADDRESS(MATCH(CONCATENATE(N388,"|",P388),base!$G$2:'base'!$G$1817,0)+1,6,4)))</f>
        <v/>
      </c>
      <c r="R388" s="41"/>
    </row>
    <row r="389" spans="1:18" x14ac:dyDescent="0.25">
      <c r="A389" s="47"/>
      <c r="B389" s="115" t="str">
        <f>IF(AND(G389&lt;&gt;"",H389&gt;0,I389&lt;&gt;"",J389&lt;&gt;0,K389&lt;&gt;0),COUNT($B$11:B388)+1,"")</f>
        <v/>
      </c>
      <c r="C389" s="34"/>
      <c r="D389" s="89"/>
      <c r="E389" s="47"/>
      <c r="F389" s="66"/>
      <c r="G389" s="41"/>
      <c r="H389" s="112"/>
      <c r="I389" s="47"/>
      <c r="J389" s="112"/>
      <c r="K389" s="104" t="str">
        <f t="shared" si="6"/>
        <v/>
      </c>
      <c r="L389" s="96"/>
      <c r="M389" s="96"/>
      <c r="N389" s="34"/>
      <c r="O389" s="116" t="str">
        <f ca="1">IF(N389="","", INDIRECT("base!"&amp;ADDRESS(MATCH(N389,base!$C$2:'base'!$C$133,0)+1,4,4)))</f>
        <v/>
      </c>
      <c r="P389" s="41"/>
      <c r="Q389" s="116" t="str">
        <f ca="1">IF(P389="","", INDIRECT("base!"&amp;ADDRESS(MATCH(CONCATENATE(N389,"|",P389),base!$G$2:'base'!$G$1817,0)+1,6,4)))</f>
        <v/>
      </c>
      <c r="R389" s="41"/>
    </row>
    <row r="390" spans="1:18" x14ac:dyDescent="0.25">
      <c r="A390" s="47"/>
      <c r="B390" s="115" t="str">
        <f>IF(AND(G390&lt;&gt;"",H390&gt;0,I390&lt;&gt;"",J390&lt;&gt;0,K390&lt;&gt;0),COUNT($B$11:B389)+1,"")</f>
        <v/>
      </c>
      <c r="C390" s="34"/>
      <c r="D390" s="89"/>
      <c r="E390" s="47"/>
      <c r="F390" s="66"/>
      <c r="G390" s="41"/>
      <c r="H390" s="112"/>
      <c r="I390" s="47"/>
      <c r="J390" s="112"/>
      <c r="K390" s="104" t="str">
        <f t="shared" si="6"/>
        <v/>
      </c>
      <c r="L390" s="96"/>
      <c r="M390" s="96"/>
      <c r="N390" s="34"/>
      <c r="O390" s="116" t="str">
        <f ca="1">IF(N390="","", INDIRECT("base!"&amp;ADDRESS(MATCH(N390,base!$C$2:'base'!$C$133,0)+1,4,4)))</f>
        <v/>
      </c>
      <c r="P390" s="41"/>
      <c r="Q390" s="116" t="str">
        <f ca="1">IF(P390="","", INDIRECT("base!"&amp;ADDRESS(MATCH(CONCATENATE(N390,"|",P390),base!$G$2:'base'!$G$1817,0)+1,6,4)))</f>
        <v/>
      </c>
      <c r="R390" s="41"/>
    </row>
    <row r="391" spans="1:18" x14ac:dyDescent="0.25">
      <c r="A391" s="47"/>
      <c r="B391" s="115" t="str">
        <f>IF(AND(G391&lt;&gt;"",H391&gt;0,I391&lt;&gt;"",J391&lt;&gt;0,K391&lt;&gt;0),COUNT($B$11:B390)+1,"")</f>
        <v/>
      </c>
      <c r="C391" s="34"/>
      <c r="D391" s="89"/>
      <c r="E391" s="47"/>
      <c r="F391" s="66"/>
      <c r="G391" s="41"/>
      <c r="H391" s="112"/>
      <c r="I391" s="47"/>
      <c r="J391" s="112"/>
      <c r="K391" s="104" t="str">
        <f t="shared" si="6"/>
        <v/>
      </c>
      <c r="L391" s="96"/>
      <c r="M391" s="96"/>
      <c r="N391" s="34"/>
      <c r="O391" s="116" t="str">
        <f ca="1">IF(N391="","", INDIRECT("base!"&amp;ADDRESS(MATCH(N391,base!$C$2:'base'!$C$133,0)+1,4,4)))</f>
        <v/>
      </c>
      <c r="P391" s="41"/>
      <c r="Q391" s="116" t="str">
        <f ca="1">IF(P391="","", INDIRECT("base!"&amp;ADDRESS(MATCH(CONCATENATE(N391,"|",P391),base!$G$2:'base'!$G$1817,0)+1,6,4)))</f>
        <v/>
      </c>
      <c r="R391" s="41"/>
    </row>
    <row r="392" spans="1:18" x14ac:dyDescent="0.25">
      <c r="A392" s="47"/>
      <c r="B392" s="115" t="str">
        <f>IF(AND(G392&lt;&gt;"",H392&gt;0,I392&lt;&gt;"",J392&lt;&gt;0,K392&lt;&gt;0),COUNT($B$11:B391)+1,"")</f>
        <v/>
      </c>
      <c r="C392" s="34"/>
      <c r="D392" s="89"/>
      <c r="E392" s="47"/>
      <c r="F392" s="66"/>
      <c r="G392" s="41"/>
      <c r="H392" s="112"/>
      <c r="I392" s="47"/>
      <c r="J392" s="112"/>
      <c r="K392" s="104" t="str">
        <f t="shared" si="6"/>
        <v/>
      </c>
      <c r="L392" s="96"/>
      <c r="M392" s="96"/>
      <c r="N392" s="34"/>
      <c r="O392" s="116" t="str">
        <f ca="1">IF(N392="","", INDIRECT("base!"&amp;ADDRESS(MATCH(N392,base!$C$2:'base'!$C$133,0)+1,4,4)))</f>
        <v/>
      </c>
      <c r="P392" s="41"/>
      <c r="Q392" s="116" t="str">
        <f ca="1">IF(P392="","", INDIRECT("base!"&amp;ADDRESS(MATCH(CONCATENATE(N392,"|",P392),base!$G$2:'base'!$G$1817,0)+1,6,4)))</f>
        <v/>
      </c>
      <c r="R392" s="41"/>
    </row>
    <row r="393" spans="1:18" x14ac:dyDescent="0.25">
      <c r="A393" s="47"/>
      <c r="B393" s="115" t="str">
        <f>IF(AND(G393&lt;&gt;"",H393&gt;0,I393&lt;&gt;"",J393&lt;&gt;0,K393&lt;&gt;0),COUNT($B$11:B392)+1,"")</f>
        <v/>
      </c>
      <c r="C393" s="34"/>
      <c r="D393" s="89"/>
      <c r="E393" s="47"/>
      <c r="F393" s="66"/>
      <c r="G393" s="41"/>
      <c r="H393" s="112"/>
      <c r="I393" s="47"/>
      <c r="J393" s="112"/>
      <c r="K393" s="104" t="str">
        <f t="shared" si="6"/>
        <v/>
      </c>
      <c r="L393" s="96"/>
      <c r="M393" s="96"/>
      <c r="N393" s="34"/>
      <c r="O393" s="116" t="str">
        <f ca="1">IF(N393="","", INDIRECT("base!"&amp;ADDRESS(MATCH(N393,base!$C$2:'base'!$C$133,0)+1,4,4)))</f>
        <v/>
      </c>
      <c r="P393" s="41"/>
      <c r="Q393" s="116" t="str">
        <f ca="1">IF(P393="","", INDIRECT("base!"&amp;ADDRESS(MATCH(CONCATENATE(N393,"|",P393),base!$G$2:'base'!$G$1817,0)+1,6,4)))</f>
        <v/>
      </c>
      <c r="R393" s="41"/>
    </row>
    <row r="394" spans="1:18" x14ac:dyDescent="0.25">
      <c r="A394" s="47"/>
      <c r="B394" s="115" t="str">
        <f>IF(AND(G394&lt;&gt;"",H394&gt;0,I394&lt;&gt;"",J394&lt;&gt;0,K394&lt;&gt;0),COUNT($B$11:B393)+1,"")</f>
        <v/>
      </c>
      <c r="C394" s="34"/>
      <c r="D394" s="89"/>
      <c r="E394" s="47"/>
      <c r="F394" s="66"/>
      <c r="G394" s="41"/>
      <c r="H394" s="112"/>
      <c r="I394" s="47"/>
      <c r="J394" s="112"/>
      <c r="K394" s="104" t="str">
        <f t="shared" si="6"/>
        <v/>
      </c>
      <c r="L394" s="96"/>
      <c r="M394" s="96"/>
      <c r="N394" s="34"/>
      <c r="O394" s="116" t="str">
        <f ca="1">IF(N394="","", INDIRECT("base!"&amp;ADDRESS(MATCH(N394,base!$C$2:'base'!$C$133,0)+1,4,4)))</f>
        <v/>
      </c>
      <c r="P394" s="41"/>
      <c r="Q394" s="116" t="str">
        <f ca="1">IF(P394="","", INDIRECT("base!"&amp;ADDRESS(MATCH(CONCATENATE(N394,"|",P394),base!$G$2:'base'!$G$1817,0)+1,6,4)))</f>
        <v/>
      </c>
      <c r="R394" s="41"/>
    </row>
    <row r="395" spans="1:18" x14ac:dyDescent="0.25">
      <c r="A395" s="47"/>
      <c r="B395" s="115" t="str">
        <f>IF(AND(G395&lt;&gt;"",H395&gt;0,I395&lt;&gt;"",J395&lt;&gt;0,K395&lt;&gt;0),COUNT($B$11:B394)+1,"")</f>
        <v/>
      </c>
      <c r="C395" s="34"/>
      <c r="D395" s="89"/>
      <c r="E395" s="47"/>
      <c r="F395" s="66"/>
      <c r="G395" s="41"/>
      <c r="H395" s="112"/>
      <c r="I395" s="47"/>
      <c r="J395" s="112"/>
      <c r="K395" s="104" t="str">
        <f t="shared" si="6"/>
        <v/>
      </c>
      <c r="L395" s="96"/>
      <c r="M395" s="96"/>
      <c r="N395" s="34"/>
      <c r="O395" s="116" t="str">
        <f ca="1">IF(N395="","", INDIRECT("base!"&amp;ADDRESS(MATCH(N395,base!$C$2:'base'!$C$133,0)+1,4,4)))</f>
        <v/>
      </c>
      <c r="P395" s="41"/>
      <c r="Q395" s="116" t="str">
        <f ca="1">IF(P395="","", INDIRECT("base!"&amp;ADDRESS(MATCH(CONCATENATE(N395,"|",P395),base!$G$2:'base'!$G$1817,0)+1,6,4)))</f>
        <v/>
      </c>
      <c r="R395" s="41"/>
    </row>
    <row r="396" spans="1:18" x14ac:dyDescent="0.25">
      <c r="A396" s="47"/>
      <c r="B396" s="115" t="str">
        <f>IF(AND(G396&lt;&gt;"",H396&gt;0,I396&lt;&gt;"",J396&lt;&gt;0,K396&lt;&gt;0),COUNT($B$11:B395)+1,"")</f>
        <v/>
      </c>
      <c r="C396" s="34"/>
      <c r="D396" s="89"/>
      <c r="E396" s="47"/>
      <c r="F396" s="66"/>
      <c r="G396" s="41"/>
      <c r="H396" s="112"/>
      <c r="I396" s="47"/>
      <c r="J396" s="112"/>
      <c r="K396" s="104" t="str">
        <f t="shared" si="6"/>
        <v/>
      </c>
      <c r="L396" s="96"/>
      <c r="M396" s="96"/>
      <c r="N396" s="34"/>
      <c r="O396" s="116" t="str">
        <f ca="1">IF(N396="","", INDIRECT("base!"&amp;ADDRESS(MATCH(N396,base!$C$2:'base'!$C$133,0)+1,4,4)))</f>
        <v/>
      </c>
      <c r="P396" s="41"/>
      <c r="Q396" s="116" t="str">
        <f ca="1">IF(P396="","", INDIRECT("base!"&amp;ADDRESS(MATCH(CONCATENATE(N396,"|",P396),base!$G$2:'base'!$G$1817,0)+1,6,4)))</f>
        <v/>
      </c>
      <c r="R396" s="41"/>
    </row>
    <row r="397" spans="1:18" x14ac:dyDescent="0.25">
      <c r="A397" s="47"/>
      <c r="B397" s="115" t="str">
        <f>IF(AND(G397&lt;&gt;"",H397&gt;0,I397&lt;&gt;"",J397&lt;&gt;0,K397&lt;&gt;0),COUNT($B$11:B396)+1,"")</f>
        <v/>
      </c>
      <c r="C397" s="34"/>
      <c r="D397" s="89"/>
      <c r="E397" s="47"/>
      <c r="F397" s="66"/>
      <c r="G397" s="41"/>
      <c r="H397" s="112"/>
      <c r="I397" s="47"/>
      <c r="J397" s="112"/>
      <c r="K397" s="104" t="str">
        <f t="shared" si="6"/>
        <v/>
      </c>
      <c r="L397" s="96"/>
      <c r="M397" s="96"/>
      <c r="N397" s="34"/>
      <c r="O397" s="116" t="str">
        <f ca="1">IF(N397="","", INDIRECT("base!"&amp;ADDRESS(MATCH(N397,base!$C$2:'base'!$C$133,0)+1,4,4)))</f>
        <v/>
      </c>
      <c r="P397" s="41"/>
      <c r="Q397" s="116" t="str">
        <f ca="1">IF(P397="","", INDIRECT("base!"&amp;ADDRESS(MATCH(CONCATENATE(N397,"|",P397),base!$G$2:'base'!$G$1817,0)+1,6,4)))</f>
        <v/>
      </c>
      <c r="R397" s="41"/>
    </row>
    <row r="398" spans="1:18" x14ac:dyDescent="0.25">
      <c r="A398" s="47"/>
      <c r="B398" s="115" t="str">
        <f>IF(AND(G398&lt;&gt;"",H398&gt;0,I398&lt;&gt;"",J398&lt;&gt;0,K398&lt;&gt;0),COUNT($B$11:B397)+1,"")</f>
        <v/>
      </c>
      <c r="C398" s="34"/>
      <c r="D398" s="89"/>
      <c r="E398" s="47"/>
      <c r="F398" s="66"/>
      <c r="G398" s="41"/>
      <c r="H398" s="112"/>
      <c r="I398" s="47"/>
      <c r="J398" s="112"/>
      <c r="K398" s="104" t="str">
        <f t="shared" si="6"/>
        <v/>
      </c>
      <c r="L398" s="96"/>
      <c r="M398" s="96"/>
      <c r="N398" s="34"/>
      <c r="O398" s="116" t="str">
        <f ca="1">IF(N398="","", INDIRECT("base!"&amp;ADDRESS(MATCH(N398,base!$C$2:'base'!$C$133,0)+1,4,4)))</f>
        <v/>
      </c>
      <c r="P398" s="41"/>
      <c r="Q398" s="116" t="str">
        <f ca="1">IF(P398="","", INDIRECT("base!"&amp;ADDRESS(MATCH(CONCATENATE(N398,"|",P398),base!$G$2:'base'!$G$1817,0)+1,6,4)))</f>
        <v/>
      </c>
      <c r="R398" s="41"/>
    </row>
    <row r="399" spans="1:18" x14ac:dyDescent="0.25">
      <c r="A399" s="47"/>
      <c r="B399" s="115" t="str">
        <f>IF(AND(G399&lt;&gt;"",H399&gt;0,I399&lt;&gt;"",J399&lt;&gt;0,K399&lt;&gt;0),COUNT($B$11:B398)+1,"")</f>
        <v/>
      </c>
      <c r="C399" s="34"/>
      <c r="D399" s="89"/>
      <c r="E399" s="47"/>
      <c r="F399" s="66"/>
      <c r="G399" s="41"/>
      <c r="H399" s="112"/>
      <c r="I399" s="47"/>
      <c r="J399" s="112"/>
      <c r="K399" s="104" t="str">
        <f t="shared" si="6"/>
        <v/>
      </c>
      <c r="L399" s="96"/>
      <c r="M399" s="96"/>
      <c r="N399" s="34"/>
      <c r="O399" s="116" t="str">
        <f ca="1">IF(N399="","", INDIRECT("base!"&amp;ADDRESS(MATCH(N399,base!$C$2:'base'!$C$133,0)+1,4,4)))</f>
        <v/>
      </c>
      <c r="P399" s="41"/>
      <c r="Q399" s="116" t="str">
        <f ca="1">IF(P399="","", INDIRECT("base!"&amp;ADDRESS(MATCH(CONCATENATE(N399,"|",P399),base!$G$2:'base'!$G$1817,0)+1,6,4)))</f>
        <v/>
      </c>
      <c r="R399" s="41"/>
    </row>
    <row r="400" spans="1:18" x14ac:dyDescent="0.25">
      <c r="A400" s="47"/>
      <c r="B400" s="115" t="str">
        <f>IF(AND(G400&lt;&gt;"",H400&gt;0,I400&lt;&gt;"",J400&lt;&gt;0,K400&lt;&gt;0),COUNT($B$11:B399)+1,"")</f>
        <v/>
      </c>
      <c r="C400" s="34"/>
      <c r="D400" s="89"/>
      <c r="E400" s="47"/>
      <c r="F400" s="66"/>
      <c r="G400" s="41"/>
      <c r="H400" s="112"/>
      <c r="I400" s="47"/>
      <c r="J400" s="112"/>
      <c r="K400" s="104" t="str">
        <f t="shared" si="6"/>
        <v/>
      </c>
      <c r="L400" s="96"/>
      <c r="M400" s="96"/>
      <c r="N400" s="34"/>
      <c r="O400" s="116" t="str">
        <f ca="1">IF(N400="","", INDIRECT("base!"&amp;ADDRESS(MATCH(N400,base!$C$2:'base'!$C$133,0)+1,4,4)))</f>
        <v/>
      </c>
      <c r="P400" s="41"/>
      <c r="Q400" s="116" t="str">
        <f ca="1">IF(P400="","", INDIRECT("base!"&amp;ADDRESS(MATCH(CONCATENATE(N400,"|",P400),base!$G$2:'base'!$G$1817,0)+1,6,4)))</f>
        <v/>
      </c>
      <c r="R400" s="41"/>
    </row>
    <row r="401" spans="1:18" x14ac:dyDescent="0.25">
      <c r="A401" s="47"/>
      <c r="B401" s="115" t="str">
        <f>IF(AND(G401&lt;&gt;"",H401&gt;0,I401&lt;&gt;"",J401&lt;&gt;0,K401&lt;&gt;0),COUNT($B$11:B400)+1,"")</f>
        <v/>
      </c>
      <c r="C401" s="34"/>
      <c r="D401" s="89"/>
      <c r="E401" s="47"/>
      <c r="F401" s="66"/>
      <c r="G401" s="41"/>
      <c r="H401" s="112"/>
      <c r="I401" s="47"/>
      <c r="J401" s="112"/>
      <c r="K401" s="104" t="str">
        <f t="shared" si="6"/>
        <v/>
      </c>
      <c r="L401" s="96"/>
      <c r="M401" s="96"/>
      <c r="N401" s="34"/>
      <c r="O401" s="116" t="str">
        <f ca="1">IF(N401="","", INDIRECT("base!"&amp;ADDRESS(MATCH(N401,base!$C$2:'base'!$C$133,0)+1,4,4)))</f>
        <v/>
      </c>
      <c r="P401" s="41"/>
      <c r="Q401" s="116" t="str">
        <f ca="1">IF(P401="","", INDIRECT("base!"&amp;ADDRESS(MATCH(CONCATENATE(N401,"|",P401),base!$G$2:'base'!$G$1817,0)+1,6,4)))</f>
        <v/>
      </c>
      <c r="R401" s="41"/>
    </row>
    <row r="402" spans="1:18" x14ac:dyDescent="0.25">
      <c r="A402" s="47"/>
      <c r="B402" s="115" t="str">
        <f>IF(AND(G402&lt;&gt;"",H402&gt;0,I402&lt;&gt;"",J402&lt;&gt;0,K402&lt;&gt;0),COUNT($B$11:B401)+1,"")</f>
        <v/>
      </c>
      <c r="C402" s="34"/>
      <c r="D402" s="89"/>
      <c r="E402" s="47"/>
      <c r="F402" s="66"/>
      <c r="G402" s="41"/>
      <c r="H402" s="112"/>
      <c r="I402" s="47"/>
      <c r="J402" s="112"/>
      <c r="K402" s="104" t="str">
        <f t="shared" si="6"/>
        <v/>
      </c>
      <c r="L402" s="96"/>
      <c r="M402" s="96"/>
      <c r="N402" s="34"/>
      <c r="O402" s="116" t="str">
        <f ca="1">IF(N402="","", INDIRECT("base!"&amp;ADDRESS(MATCH(N402,base!$C$2:'base'!$C$133,0)+1,4,4)))</f>
        <v/>
      </c>
      <c r="P402" s="41"/>
      <c r="Q402" s="116" t="str">
        <f ca="1">IF(P402="","", INDIRECT("base!"&amp;ADDRESS(MATCH(CONCATENATE(N402,"|",P402),base!$G$2:'base'!$G$1817,0)+1,6,4)))</f>
        <v/>
      </c>
      <c r="R402" s="41"/>
    </row>
    <row r="403" spans="1:18" x14ac:dyDescent="0.25">
      <c r="A403" s="47"/>
      <c r="B403" s="115" t="str">
        <f>IF(AND(G403&lt;&gt;"",H403&gt;0,I403&lt;&gt;"",J403&lt;&gt;0,K403&lt;&gt;0),COUNT($B$11:B402)+1,"")</f>
        <v/>
      </c>
      <c r="C403" s="34"/>
      <c r="D403" s="89"/>
      <c r="E403" s="47"/>
      <c r="F403" s="66"/>
      <c r="G403" s="41"/>
      <c r="H403" s="112"/>
      <c r="I403" s="47"/>
      <c r="J403" s="112"/>
      <c r="K403" s="104" t="str">
        <f t="shared" si="6"/>
        <v/>
      </c>
      <c r="L403" s="96"/>
      <c r="M403" s="96"/>
      <c r="N403" s="34"/>
      <c r="O403" s="116" t="str">
        <f ca="1">IF(N403="","", INDIRECT("base!"&amp;ADDRESS(MATCH(N403,base!$C$2:'base'!$C$133,0)+1,4,4)))</f>
        <v/>
      </c>
      <c r="P403" s="41"/>
      <c r="Q403" s="116" t="str">
        <f ca="1">IF(P403="","", INDIRECT("base!"&amp;ADDRESS(MATCH(CONCATENATE(N403,"|",P403),base!$G$2:'base'!$G$1817,0)+1,6,4)))</f>
        <v/>
      </c>
      <c r="R403" s="41"/>
    </row>
    <row r="404" spans="1:18" x14ac:dyDescent="0.25">
      <c r="A404" s="47"/>
      <c r="B404" s="115" t="str">
        <f>IF(AND(G404&lt;&gt;"",H404&gt;0,I404&lt;&gt;"",J404&lt;&gt;0,K404&lt;&gt;0),COUNT($B$11:B403)+1,"")</f>
        <v/>
      </c>
      <c r="C404" s="34"/>
      <c r="D404" s="89"/>
      <c r="E404" s="47"/>
      <c r="F404" s="66"/>
      <c r="G404" s="41"/>
      <c r="H404" s="112"/>
      <c r="I404" s="47"/>
      <c r="J404" s="112"/>
      <c r="K404" s="104" t="str">
        <f t="shared" si="6"/>
        <v/>
      </c>
      <c r="L404" s="96"/>
      <c r="M404" s="96"/>
      <c r="N404" s="34"/>
      <c r="O404" s="116" t="str">
        <f ca="1">IF(N404="","", INDIRECT("base!"&amp;ADDRESS(MATCH(N404,base!$C$2:'base'!$C$133,0)+1,4,4)))</f>
        <v/>
      </c>
      <c r="P404" s="41"/>
      <c r="Q404" s="116" t="str">
        <f ca="1">IF(P404="","", INDIRECT("base!"&amp;ADDRESS(MATCH(CONCATENATE(N404,"|",P404),base!$G$2:'base'!$G$1817,0)+1,6,4)))</f>
        <v/>
      </c>
      <c r="R404" s="41"/>
    </row>
    <row r="405" spans="1:18" x14ac:dyDescent="0.25">
      <c r="A405" s="47"/>
      <c r="B405" s="115" t="str">
        <f>IF(AND(G405&lt;&gt;"",H405&gt;0,I405&lt;&gt;"",J405&lt;&gt;0,K405&lt;&gt;0),COUNT($B$11:B404)+1,"")</f>
        <v/>
      </c>
      <c r="C405" s="34"/>
      <c r="D405" s="89"/>
      <c r="E405" s="47"/>
      <c r="F405" s="66"/>
      <c r="G405" s="41"/>
      <c r="H405" s="112"/>
      <c r="I405" s="47"/>
      <c r="J405" s="112"/>
      <c r="K405" s="104" t="str">
        <f t="shared" si="6"/>
        <v/>
      </c>
      <c r="L405" s="96"/>
      <c r="M405" s="96"/>
      <c r="N405" s="34"/>
      <c r="O405" s="116" t="str">
        <f ca="1">IF(N405="","", INDIRECT("base!"&amp;ADDRESS(MATCH(N405,base!$C$2:'base'!$C$133,0)+1,4,4)))</f>
        <v/>
      </c>
      <c r="P405" s="41"/>
      <c r="Q405" s="116" t="str">
        <f ca="1">IF(P405="","", INDIRECT("base!"&amp;ADDRESS(MATCH(CONCATENATE(N405,"|",P405),base!$G$2:'base'!$G$1817,0)+1,6,4)))</f>
        <v/>
      </c>
      <c r="R405" s="41"/>
    </row>
    <row r="406" spans="1:18" x14ac:dyDescent="0.25">
      <c r="A406" s="47"/>
      <c r="B406" s="115" t="str">
        <f>IF(AND(G406&lt;&gt;"",H406&gt;0,I406&lt;&gt;"",J406&lt;&gt;0,K406&lt;&gt;0),COUNT($B$11:B405)+1,"")</f>
        <v/>
      </c>
      <c r="C406" s="34"/>
      <c r="D406" s="89"/>
      <c r="E406" s="47"/>
      <c r="F406" s="66"/>
      <c r="G406" s="41"/>
      <c r="H406" s="112"/>
      <c r="I406" s="47"/>
      <c r="J406" s="112"/>
      <c r="K406" s="104" t="str">
        <f t="shared" si="6"/>
        <v/>
      </c>
      <c r="L406" s="96"/>
      <c r="M406" s="96"/>
      <c r="N406" s="34"/>
      <c r="O406" s="116" t="str">
        <f ca="1">IF(N406="","", INDIRECT("base!"&amp;ADDRESS(MATCH(N406,base!$C$2:'base'!$C$133,0)+1,4,4)))</f>
        <v/>
      </c>
      <c r="P406" s="41"/>
      <c r="Q406" s="116" t="str">
        <f ca="1">IF(P406="","", INDIRECT("base!"&amp;ADDRESS(MATCH(CONCATENATE(N406,"|",P406),base!$G$2:'base'!$G$1817,0)+1,6,4)))</f>
        <v/>
      </c>
      <c r="R406" s="41"/>
    </row>
    <row r="407" spans="1:18" x14ac:dyDescent="0.25">
      <c r="A407" s="47"/>
      <c r="B407" s="115" t="str">
        <f>IF(AND(G407&lt;&gt;"",H407&gt;0,I407&lt;&gt;"",J407&lt;&gt;0,K407&lt;&gt;0),COUNT($B$11:B406)+1,"")</f>
        <v/>
      </c>
      <c r="C407" s="34"/>
      <c r="D407" s="89"/>
      <c r="E407" s="47"/>
      <c r="F407" s="66"/>
      <c r="G407" s="41"/>
      <c r="H407" s="112"/>
      <c r="I407" s="47"/>
      <c r="J407" s="112"/>
      <c r="K407" s="104" t="str">
        <f t="shared" si="6"/>
        <v/>
      </c>
      <c r="L407" s="96"/>
      <c r="M407" s="96"/>
      <c r="N407" s="34"/>
      <c r="O407" s="116" t="str">
        <f ca="1">IF(N407="","", INDIRECT("base!"&amp;ADDRESS(MATCH(N407,base!$C$2:'base'!$C$133,0)+1,4,4)))</f>
        <v/>
      </c>
      <c r="P407" s="41"/>
      <c r="Q407" s="116" t="str">
        <f ca="1">IF(P407="","", INDIRECT("base!"&amp;ADDRESS(MATCH(CONCATENATE(N407,"|",P407),base!$G$2:'base'!$G$1817,0)+1,6,4)))</f>
        <v/>
      </c>
      <c r="R407" s="41"/>
    </row>
    <row r="408" spans="1:18" x14ac:dyDescent="0.25">
      <c r="A408" s="47"/>
      <c r="B408" s="115" t="str">
        <f>IF(AND(G408&lt;&gt;"",H408&gt;0,I408&lt;&gt;"",J408&lt;&gt;0,K408&lt;&gt;0),COUNT($B$11:B407)+1,"")</f>
        <v/>
      </c>
      <c r="C408" s="34"/>
      <c r="D408" s="89"/>
      <c r="E408" s="47"/>
      <c r="F408" s="66"/>
      <c r="G408" s="41"/>
      <c r="H408" s="112"/>
      <c r="I408" s="47"/>
      <c r="J408" s="112"/>
      <c r="K408" s="104" t="str">
        <f t="shared" si="6"/>
        <v/>
      </c>
      <c r="L408" s="96"/>
      <c r="M408" s="96"/>
      <c r="N408" s="34"/>
      <c r="O408" s="116" t="str">
        <f ca="1">IF(N408="","", INDIRECT("base!"&amp;ADDRESS(MATCH(N408,base!$C$2:'base'!$C$133,0)+1,4,4)))</f>
        <v/>
      </c>
      <c r="P408" s="41"/>
      <c r="Q408" s="116" t="str">
        <f ca="1">IF(P408="","", INDIRECT("base!"&amp;ADDRESS(MATCH(CONCATENATE(N408,"|",P408),base!$G$2:'base'!$G$1817,0)+1,6,4)))</f>
        <v/>
      </c>
      <c r="R408" s="41"/>
    </row>
    <row r="409" spans="1:18" x14ac:dyDescent="0.25">
      <c r="A409" s="47"/>
      <c r="B409" s="115" t="str">
        <f>IF(AND(G409&lt;&gt;"",H409&gt;0,I409&lt;&gt;"",J409&lt;&gt;0,K409&lt;&gt;0),COUNT($B$11:B408)+1,"")</f>
        <v/>
      </c>
      <c r="C409" s="34"/>
      <c r="D409" s="89"/>
      <c r="E409" s="47"/>
      <c r="F409" s="66"/>
      <c r="G409" s="41"/>
      <c r="H409" s="112"/>
      <c r="I409" s="47"/>
      <c r="J409" s="112"/>
      <c r="K409" s="104" t="str">
        <f t="shared" si="6"/>
        <v/>
      </c>
      <c r="L409" s="96"/>
      <c r="M409" s="96"/>
      <c r="N409" s="34"/>
      <c r="O409" s="116" t="str">
        <f ca="1">IF(N409="","", INDIRECT("base!"&amp;ADDRESS(MATCH(N409,base!$C$2:'base'!$C$133,0)+1,4,4)))</f>
        <v/>
      </c>
      <c r="P409" s="41"/>
      <c r="Q409" s="116" t="str">
        <f ca="1">IF(P409="","", INDIRECT("base!"&amp;ADDRESS(MATCH(CONCATENATE(N409,"|",P409),base!$G$2:'base'!$G$1817,0)+1,6,4)))</f>
        <v/>
      </c>
      <c r="R409" s="41"/>
    </row>
    <row r="410" spans="1:18" x14ac:dyDescent="0.25">
      <c r="A410" s="47"/>
      <c r="B410" s="115" t="str">
        <f>IF(AND(G410&lt;&gt;"",H410&gt;0,I410&lt;&gt;"",J410&lt;&gt;0,K410&lt;&gt;0),COUNT($B$11:B409)+1,"")</f>
        <v/>
      </c>
      <c r="C410" s="34"/>
      <c r="D410" s="89"/>
      <c r="E410" s="47"/>
      <c r="F410" s="66"/>
      <c r="G410" s="41"/>
      <c r="H410" s="112"/>
      <c r="I410" s="47"/>
      <c r="J410" s="112"/>
      <c r="K410" s="104" t="str">
        <f t="shared" si="6"/>
        <v/>
      </c>
      <c r="L410" s="96"/>
      <c r="M410" s="96"/>
      <c r="N410" s="34"/>
      <c r="O410" s="116" t="str">
        <f ca="1">IF(N410="","", INDIRECT("base!"&amp;ADDRESS(MATCH(N410,base!$C$2:'base'!$C$133,0)+1,4,4)))</f>
        <v/>
      </c>
      <c r="P410" s="41"/>
      <c r="Q410" s="116" t="str">
        <f ca="1">IF(P410="","", INDIRECT("base!"&amp;ADDRESS(MATCH(CONCATENATE(N410,"|",P410),base!$G$2:'base'!$G$1817,0)+1,6,4)))</f>
        <v/>
      </c>
      <c r="R410" s="41"/>
    </row>
    <row r="411" spans="1:18" x14ac:dyDescent="0.25">
      <c r="A411" s="47"/>
      <c r="B411" s="115" t="str">
        <f>IF(AND(G411&lt;&gt;"",H411&gt;0,I411&lt;&gt;"",J411&lt;&gt;0,K411&lt;&gt;0),COUNT($B$11:B410)+1,"")</f>
        <v/>
      </c>
      <c r="C411" s="34"/>
      <c r="D411" s="89"/>
      <c r="E411" s="47"/>
      <c r="F411" s="66"/>
      <c r="G411" s="41"/>
      <c r="H411" s="112"/>
      <c r="I411" s="47"/>
      <c r="J411" s="112"/>
      <c r="K411" s="104" t="str">
        <f t="shared" si="6"/>
        <v/>
      </c>
      <c r="L411" s="96"/>
      <c r="M411" s="96"/>
      <c r="N411" s="34"/>
      <c r="O411" s="116" t="str">
        <f ca="1">IF(N411="","", INDIRECT("base!"&amp;ADDRESS(MATCH(N411,base!$C$2:'base'!$C$133,0)+1,4,4)))</f>
        <v/>
      </c>
      <c r="P411" s="41"/>
      <c r="Q411" s="116" t="str">
        <f ca="1">IF(P411="","", INDIRECT("base!"&amp;ADDRESS(MATCH(CONCATENATE(N411,"|",P411),base!$G$2:'base'!$G$1817,0)+1,6,4)))</f>
        <v/>
      </c>
      <c r="R411" s="41"/>
    </row>
    <row r="412" spans="1:18" x14ac:dyDescent="0.25">
      <c r="A412" s="47"/>
      <c r="B412" s="115" t="str">
        <f>IF(AND(G412&lt;&gt;"",H412&gt;0,I412&lt;&gt;"",J412&lt;&gt;0,K412&lt;&gt;0),COUNT($B$11:B411)+1,"")</f>
        <v/>
      </c>
      <c r="C412" s="34"/>
      <c r="D412" s="89"/>
      <c r="E412" s="47"/>
      <c r="F412" s="66"/>
      <c r="G412" s="41"/>
      <c r="H412" s="112"/>
      <c r="I412" s="47"/>
      <c r="J412" s="112"/>
      <c r="K412" s="104" t="str">
        <f t="shared" si="6"/>
        <v/>
      </c>
      <c r="L412" s="96"/>
      <c r="M412" s="96"/>
      <c r="N412" s="34"/>
      <c r="O412" s="116" t="str">
        <f ca="1">IF(N412="","", INDIRECT("base!"&amp;ADDRESS(MATCH(N412,base!$C$2:'base'!$C$133,0)+1,4,4)))</f>
        <v/>
      </c>
      <c r="P412" s="41"/>
      <c r="Q412" s="116" t="str">
        <f ca="1">IF(P412="","", INDIRECT("base!"&amp;ADDRESS(MATCH(CONCATENATE(N412,"|",P412),base!$G$2:'base'!$G$1817,0)+1,6,4)))</f>
        <v/>
      </c>
      <c r="R412" s="41"/>
    </row>
    <row r="413" spans="1:18" x14ac:dyDescent="0.25">
      <c r="A413" s="47"/>
      <c r="B413" s="115" t="str">
        <f>IF(AND(G413&lt;&gt;"",H413&gt;0,I413&lt;&gt;"",J413&lt;&gt;0,K413&lt;&gt;0),COUNT($B$11:B412)+1,"")</f>
        <v/>
      </c>
      <c r="C413" s="34"/>
      <c r="D413" s="89"/>
      <c r="E413" s="47"/>
      <c r="F413" s="66"/>
      <c r="G413" s="41"/>
      <c r="H413" s="112"/>
      <c r="I413" s="47"/>
      <c r="J413" s="112"/>
      <c r="K413" s="104" t="str">
        <f t="shared" si="6"/>
        <v/>
      </c>
      <c r="L413" s="96"/>
      <c r="M413" s="96"/>
      <c r="N413" s="34"/>
      <c r="O413" s="116" t="str">
        <f ca="1">IF(N413="","", INDIRECT("base!"&amp;ADDRESS(MATCH(N413,base!$C$2:'base'!$C$133,0)+1,4,4)))</f>
        <v/>
      </c>
      <c r="P413" s="41"/>
      <c r="Q413" s="116" t="str">
        <f ca="1">IF(P413="","", INDIRECT("base!"&amp;ADDRESS(MATCH(CONCATENATE(N413,"|",P413),base!$G$2:'base'!$G$1817,0)+1,6,4)))</f>
        <v/>
      </c>
      <c r="R413" s="41"/>
    </row>
    <row r="414" spans="1:18" x14ac:dyDescent="0.25">
      <c r="A414" s="47"/>
      <c r="B414" s="115" t="str">
        <f>IF(AND(G414&lt;&gt;"",H414&gt;0,I414&lt;&gt;"",J414&lt;&gt;0,K414&lt;&gt;0),COUNT($B$11:B413)+1,"")</f>
        <v/>
      </c>
      <c r="C414" s="34"/>
      <c r="D414" s="89"/>
      <c r="E414" s="47"/>
      <c r="F414" s="66"/>
      <c r="G414" s="41"/>
      <c r="H414" s="112"/>
      <c r="I414" s="47"/>
      <c r="J414" s="112"/>
      <c r="K414" s="104" t="str">
        <f t="shared" si="6"/>
        <v/>
      </c>
      <c r="L414" s="96"/>
      <c r="M414" s="96"/>
      <c r="N414" s="34"/>
      <c r="O414" s="116" t="str">
        <f ca="1">IF(N414="","", INDIRECT("base!"&amp;ADDRESS(MATCH(N414,base!$C$2:'base'!$C$133,0)+1,4,4)))</f>
        <v/>
      </c>
      <c r="P414" s="41"/>
      <c r="Q414" s="116" t="str">
        <f ca="1">IF(P414="","", INDIRECT("base!"&amp;ADDRESS(MATCH(CONCATENATE(N414,"|",P414),base!$G$2:'base'!$G$1817,0)+1,6,4)))</f>
        <v/>
      </c>
      <c r="R414" s="41"/>
    </row>
    <row r="415" spans="1:18" x14ac:dyDescent="0.25">
      <c r="A415" s="47"/>
      <c r="B415" s="115" t="str">
        <f>IF(AND(G415&lt;&gt;"",H415&gt;0,I415&lt;&gt;"",J415&lt;&gt;0,K415&lt;&gt;0),COUNT($B$11:B414)+1,"")</f>
        <v/>
      </c>
      <c r="C415" s="34"/>
      <c r="D415" s="89"/>
      <c r="E415" s="47"/>
      <c r="F415" s="66"/>
      <c r="G415" s="41"/>
      <c r="H415" s="112"/>
      <c r="I415" s="47"/>
      <c r="J415" s="112"/>
      <c r="K415" s="104" t="str">
        <f t="shared" si="6"/>
        <v/>
      </c>
      <c r="L415" s="96"/>
      <c r="M415" s="96"/>
      <c r="N415" s="34"/>
      <c r="O415" s="116" t="str">
        <f ca="1">IF(N415="","", INDIRECT("base!"&amp;ADDRESS(MATCH(N415,base!$C$2:'base'!$C$133,0)+1,4,4)))</f>
        <v/>
      </c>
      <c r="P415" s="41"/>
      <c r="Q415" s="116" t="str">
        <f ca="1">IF(P415="","", INDIRECT("base!"&amp;ADDRESS(MATCH(CONCATENATE(N415,"|",P415),base!$G$2:'base'!$G$1817,0)+1,6,4)))</f>
        <v/>
      </c>
      <c r="R415" s="41"/>
    </row>
    <row r="416" spans="1:18" x14ac:dyDescent="0.25">
      <c r="A416" s="47"/>
      <c r="B416" s="115" t="str">
        <f>IF(AND(G416&lt;&gt;"",H416&gt;0,I416&lt;&gt;"",J416&lt;&gt;0,K416&lt;&gt;0),COUNT($B$11:B415)+1,"")</f>
        <v/>
      </c>
      <c r="C416" s="34"/>
      <c r="D416" s="89"/>
      <c r="E416" s="47"/>
      <c r="F416" s="66"/>
      <c r="G416" s="41"/>
      <c r="H416" s="112"/>
      <c r="I416" s="47"/>
      <c r="J416" s="112"/>
      <c r="K416" s="104" t="str">
        <f t="shared" si="6"/>
        <v/>
      </c>
      <c r="L416" s="96"/>
      <c r="M416" s="96"/>
      <c r="N416" s="34"/>
      <c r="O416" s="116" t="str">
        <f ca="1">IF(N416="","", INDIRECT("base!"&amp;ADDRESS(MATCH(N416,base!$C$2:'base'!$C$133,0)+1,4,4)))</f>
        <v/>
      </c>
      <c r="P416" s="41"/>
      <c r="Q416" s="116" t="str">
        <f ca="1">IF(P416="","", INDIRECT("base!"&amp;ADDRESS(MATCH(CONCATENATE(N416,"|",P416),base!$G$2:'base'!$G$1817,0)+1,6,4)))</f>
        <v/>
      </c>
      <c r="R416" s="41"/>
    </row>
    <row r="417" spans="1:18" x14ac:dyDescent="0.25">
      <c r="A417" s="47"/>
      <c r="B417" s="115" t="str">
        <f>IF(AND(G417&lt;&gt;"",H417&gt;0,I417&lt;&gt;"",J417&lt;&gt;0,K417&lt;&gt;0),COUNT($B$11:B416)+1,"")</f>
        <v/>
      </c>
      <c r="C417" s="34"/>
      <c r="D417" s="89"/>
      <c r="E417" s="47"/>
      <c r="F417" s="66"/>
      <c r="G417" s="41"/>
      <c r="H417" s="112"/>
      <c r="I417" s="47"/>
      <c r="J417" s="112"/>
      <c r="K417" s="104" t="str">
        <f t="shared" si="6"/>
        <v/>
      </c>
      <c r="L417" s="96"/>
      <c r="M417" s="96"/>
      <c r="N417" s="34"/>
      <c r="O417" s="116" t="str">
        <f ca="1">IF(N417="","", INDIRECT("base!"&amp;ADDRESS(MATCH(N417,base!$C$2:'base'!$C$133,0)+1,4,4)))</f>
        <v/>
      </c>
      <c r="P417" s="41"/>
      <c r="Q417" s="116" t="str">
        <f ca="1">IF(P417="","", INDIRECT("base!"&amp;ADDRESS(MATCH(CONCATENATE(N417,"|",P417),base!$G$2:'base'!$G$1817,0)+1,6,4)))</f>
        <v/>
      </c>
      <c r="R417" s="41"/>
    </row>
    <row r="418" spans="1:18" x14ac:dyDescent="0.25">
      <c r="A418" s="47"/>
      <c r="B418" s="115" t="str">
        <f>IF(AND(G418&lt;&gt;"",H418&gt;0,I418&lt;&gt;"",J418&lt;&gt;0,K418&lt;&gt;0),COUNT($B$11:B417)+1,"")</f>
        <v/>
      </c>
      <c r="C418" s="34"/>
      <c r="D418" s="89"/>
      <c r="E418" s="47"/>
      <c r="F418" s="66"/>
      <c r="G418" s="41"/>
      <c r="H418" s="112"/>
      <c r="I418" s="47"/>
      <c r="J418" s="112"/>
      <c r="K418" s="104" t="str">
        <f t="shared" si="6"/>
        <v/>
      </c>
      <c r="L418" s="96"/>
      <c r="M418" s="96"/>
      <c r="N418" s="34"/>
      <c r="O418" s="116" t="str">
        <f ca="1">IF(N418="","", INDIRECT("base!"&amp;ADDRESS(MATCH(N418,base!$C$2:'base'!$C$133,0)+1,4,4)))</f>
        <v/>
      </c>
      <c r="P418" s="41"/>
      <c r="Q418" s="116" t="str">
        <f ca="1">IF(P418="","", INDIRECT("base!"&amp;ADDRESS(MATCH(CONCATENATE(N418,"|",P418),base!$G$2:'base'!$G$1817,0)+1,6,4)))</f>
        <v/>
      </c>
      <c r="R418" s="41"/>
    </row>
    <row r="419" spans="1:18" x14ac:dyDescent="0.25">
      <c r="A419" s="47"/>
      <c r="B419" s="115" t="str">
        <f>IF(AND(G419&lt;&gt;"",H419&gt;0,I419&lt;&gt;"",J419&lt;&gt;0,K419&lt;&gt;0),COUNT($B$11:B418)+1,"")</f>
        <v/>
      </c>
      <c r="C419" s="34"/>
      <c r="D419" s="89"/>
      <c r="E419" s="47"/>
      <c r="F419" s="66"/>
      <c r="G419" s="41"/>
      <c r="H419" s="112"/>
      <c r="I419" s="47"/>
      <c r="J419" s="112"/>
      <c r="K419" s="104" t="str">
        <f t="shared" si="6"/>
        <v/>
      </c>
      <c r="L419" s="96"/>
      <c r="M419" s="96"/>
      <c r="N419" s="34"/>
      <c r="O419" s="116" t="str">
        <f ca="1">IF(N419="","", INDIRECT("base!"&amp;ADDRESS(MATCH(N419,base!$C$2:'base'!$C$133,0)+1,4,4)))</f>
        <v/>
      </c>
      <c r="P419" s="41"/>
      <c r="Q419" s="116" t="str">
        <f ca="1">IF(P419="","", INDIRECT("base!"&amp;ADDRESS(MATCH(CONCATENATE(N419,"|",P419),base!$G$2:'base'!$G$1817,0)+1,6,4)))</f>
        <v/>
      </c>
      <c r="R419" s="41"/>
    </row>
    <row r="420" spans="1:18" x14ac:dyDescent="0.25">
      <c r="A420" s="47"/>
      <c r="B420" s="115" t="str">
        <f>IF(AND(G420&lt;&gt;"",H420&gt;0,I420&lt;&gt;"",J420&lt;&gt;0,K420&lt;&gt;0),COUNT($B$11:B419)+1,"")</f>
        <v/>
      </c>
      <c r="C420" s="34"/>
      <c r="D420" s="89"/>
      <c r="E420" s="47"/>
      <c r="F420" s="66"/>
      <c r="G420" s="41"/>
      <c r="H420" s="112"/>
      <c r="I420" s="47"/>
      <c r="J420" s="112"/>
      <c r="K420" s="104" t="str">
        <f t="shared" si="6"/>
        <v/>
      </c>
      <c r="L420" s="96"/>
      <c r="M420" s="96"/>
      <c r="N420" s="34"/>
      <c r="O420" s="116" t="str">
        <f ca="1">IF(N420="","", INDIRECT("base!"&amp;ADDRESS(MATCH(N420,base!$C$2:'base'!$C$133,0)+1,4,4)))</f>
        <v/>
      </c>
      <c r="P420" s="41"/>
      <c r="Q420" s="116" t="str">
        <f ca="1">IF(P420="","", INDIRECT("base!"&amp;ADDRESS(MATCH(CONCATENATE(N420,"|",P420),base!$G$2:'base'!$G$1817,0)+1,6,4)))</f>
        <v/>
      </c>
      <c r="R420" s="41"/>
    </row>
    <row r="421" spans="1:18" x14ac:dyDescent="0.25">
      <c r="A421" s="47"/>
      <c r="B421" s="115" t="str">
        <f>IF(AND(G421&lt;&gt;"",H421&gt;0,I421&lt;&gt;"",J421&lt;&gt;0,K421&lt;&gt;0),COUNT($B$11:B420)+1,"")</f>
        <v/>
      </c>
      <c r="C421" s="34"/>
      <c r="D421" s="89"/>
      <c r="E421" s="47"/>
      <c r="F421" s="66"/>
      <c r="G421" s="41"/>
      <c r="H421" s="112"/>
      <c r="I421" s="47"/>
      <c r="J421" s="112"/>
      <c r="K421" s="104" t="str">
        <f t="shared" si="6"/>
        <v/>
      </c>
      <c r="L421" s="96"/>
      <c r="M421" s="96"/>
      <c r="N421" s="34"/>
      <c r="O421" s="116" t="str">
        <f ca="1">IF(N421="","", INDIRECT("base!"&amp;ADDRESS(MATCH(N421,base!$C$2:'base'!$C$133,0)+1,4,4)))</f>
        <v/>
      </c>
      <c r="P421" s="41"/>
      <c r="Q421" s="116" t="str">
        <f ca="1">IF(P421="","", INDIRECT("base!"&amp;ADDRESS(MATCH(CONCATENATE(N421,"|",P421),base!$G$2:'base'!$G$1817,0)+1,6,4)))</f>
        <v/>
      </c>
      <c r="R421" s="41"/>
    </row>
    <row r="422" spans="1:18" x14ac:dyDescent="0.25">
      <c r="A422" s="47"/>
      <c r="B422" s="115" t="str">
        <f>IF(AND(G422&lt;&gt;"",H422&gt;0,I422&lt;&gt;"",J422&lt;&gt;0,K422&lt;&gt;0),COUNT($B$11:B421)+1,"")</f>
        <v/>
      </c>
      <c r="C422" s="34"/>
      <c r="D422" s="89"/>
      <c r="E422" s="47"/>
      <c r="F422" s="66"/>
      <c r="G422" s="41"/>
      <c r="H422" s="112"/>
      <c r="I422" s="47"/>
      <c r="J422" s="112"/>
      <c r="K422" s="104" t="str">
        <f t="shared" si="6"/>
        <v/>
      </c>
      <c r="L422" s="96"/>
      <c r="M422" s="96"/>
      <c r="N422" s="34"/>
      <c r="O422" s="116" t="str">
        <f ca="1">IF(N422="","", INDIRECT("base!"&amp;ADDRESS(MATCH(N422,base!$C$2:'base'!$C$133,0)+1,4,4)))</f>
        <v/>
      </c>
      <c r="P422" s="41"/>
      <c r="Q422" s="116" t="str">
        <f ca="1">IF(P422="","", INDIRECT("base!"&amp;ADDRESS(MATCH(CONCATENATE(N422,"|",P422),base!$G$2:'base'!$G$1817,0)+1,6,4)))</f>
        <v/>
      </c>
      <c r="R422" s="41"/>
    </row>
    <row r="423" spans="1:18" x14ac:dyDescent="0.25">
      <c r="A423" s="47"/>
      <c r="B423" s="115" t="str">
        <f>IF(AND(G423&lt;&gt;"",H423&gt;0,I423&lt;&gt;"",J423&lt;&gt;0,K423&lt;&gt;0),COUNT($B$11:B422)+1,"")</f>
        <v/>
      </c>
      <c r="C423" s="34"/>
      <c r="D423" s="89"/>
      <c r="E423" s="47"/>
      <c r="F423" s="66"/>
      <c r="G423" s="41"/>
      <c r="H423" s="112"/>
      <c r="I423" s="47"/>
      <c r="J423" s="112"/>
      <c r="K423" s="104" t="str">
        <f t="shared" si="6"/>
        <v/>
      </c>
      <c r="L423" s="96"/>
      <c r="M423" s="96"/>
      <c r="N423" s="34"/>
      <c r="O423" s="116" t="str">
        <f ca="1">IF(N423="","", INDIRECT("base!"&amp;ADDRESS(MATCH(N423,base!$C$2:'base'!$C$133,0)+1,4,4)))</f>
        <v/>
      </c>
      <c r="P423" s="41"/>
      <c r="Q423" s="116" t="str">
        <f ca="1">IF(P423="","", INDIRECT("base!"&amp;ADDRESS(MATCH(CONCATENATE(N423,"|",P423),base!$G$2:'base'!$G$1817,0)+1,6,4)))</f>
        <v/>
      </c>
      <c r="R423" s="41"/>
    </row>
    <row r="424" spans="1:18" x14ac:dyDescent="0.25">
      <c r="A424" s="47"/>
      <c r="B424" s="115" t="str">
        <f>IF(AND(G424&lt;&gt;"",H424&gt;0,I424&lt;&gt;"",J424&lt;&gt;0,K424&lt;&gt;0),COUNT($B$11:B423)+1,"")</f>
        <v/>
      </c>
      <c r="C424" s="34"/>
      <c r="D424" s="89"/>
      <c r="E424" s="47"/>
      <c r="F424" s="66"/>
      <c r="G424" s="41"/>
      <c r="H424" s="112"/>
      <c r="I424" s="47"/>
      <c r="J424" s="112"/>
      <c r="K424" s="104" t="str">
        <f t="shared" si="6"/>
        <v/>
      </c>
      <c r="L424" s="96"/>
      <c r="M424" s="96"/>
      <c r="N424" s="34"/>
      <c r="O424" s="116" t="str">
        <f ca="1">IF(N424="","", INDIRECT("base!"&amp;ADDRESS(MATCH(N424,base!$C$2:'base'!$C$133,0)+1,4,4)))</f>
        <v/>
      </c>
      <c r="P424" s="41"/>
      <c r="Q424" s="116" t="str">
        <f ca="1">IF(P424="","", INDIRECT("base!"&amp;ADDRESS(MATCH(CONCATENATE(N424,"|",P424),base!$G$2:'base'!$G$1817,0)+1,6,4)))</f>
        <v/>
      </c>
      <c r="R424" s="41"/>
    </row>
    <row r="425" spans="1:18" x14ac:dyDescent="0.25">
      <c r="A425" s="47"/>
      <c r="B425" s="115" t="str">
        <f>IF(AND(G425&lt;&gt;"",H425&gt;0,I425&lt;&gt;"",J425&lt;&gt;0,K425&lt;&gt;0),COUNT($B$11:B424)+1,"")</f>
        <v/>
      </c>
      <c r="C425" s="34"/>
      <c r="D425" s="89"/>
      <c r="E425" s="47"/>
      <c r="F425" s="66"/>
      <c r="G425" s="41"/>
      <c r="H425" s="112"/>
      <c r="I425" s="47"/>
      <c r="J425" s="112"/>
      <c r="K425" s="104" t="str">
        <f t="shared" si="6"/>
        <v/>
      </c>
      <c r="L425" s="96"/>
      <c r="M425" s="96"/>
      <c r="N425" s="34"/>
      <c r="O425" s="116" t="str">
        <f ca="1">IF(N425="","", INDIRECT("base!"&amp;ADDRESS(MATCH(N425,base!$C$2:'base'!$C$133,0)+1,4,4)))</f>
        <v/>
      </c>
      <c r="P425" s="41"/>
      <c r="Q425" s="116" t="str">
        <f ca="1">IF(P425="","", INDIRECT("base!"&amp;ADDRESS(MATCH(CONCATENATE(N425,"|",P425),base!$G$2:'base'!$G$1817,0)+1,6,4)))</f>
        <v/>
      </c>
      <c r="R425" s="41"/>
    </row>
    <row r="426" spans="1:18" x14ac:dyDescent="0.25">
      <c r="A426" s="47"/>
      <c r="B426" s="115" t="str">
        <f>IF(AND(G426&lt;&gt;"",H426&gt;0,I426&lt;&gt;"",J426&lt;&gt;0,K426&lt;&gt;0),COUNT($B$11:B425)+1,"")</f>
        <v/>
      </c>
      <c r="C426" s="34"/>
      <c r="D426" s="89"/>
      <c r="E426" s="47"/>
      <c r="F426" s="66"/>
      <c r="G426" s="41"/>
      <c r="H426" s="112"/>
      <c r="I426" s="47"/>
      <c r="J426" s="112"/>
      <c r="K426" s="104" t="str">
        <f t="shared" si="6"/>
        <v/>
      </c>
      <c r="L426" s="96"/>
      <c r="M426" s="96"/>
      <c r="N426" s="34"/>
      <c r="O426" s="116" t="str">
        <f ca="1">IF(N426="","", INDIRECT("base!"&amp;ADDRESS(MATCH(N426,base!$C$2:'base'!$C$133,0)+1,4,4)))</f>
        <v/>
      </c>
      <c r="P426" s="41"/>
      <c r="Q426" s="116" t="str">
        <f ca="1">IF(P426="","", INDIRECT("base!"&amp;ADDRESS(MATCH(CONCATENATE(N426,"|",P426),base!$G$2:'base'!$G$1817,0)+1,6,4)))</f>
        <v/>
      </c>
      <c r="R426" s="41"/>
    </row>
    <row r="427" spans="1:18" x14ac:dyDescent="0.25">
      <c r="A427" s="47"/>
      <c r="B427" s="115" t="str">
        <f>IF(AND(G427&lt;&gt;"",H427&gt;0,I427&lt;&gt;"",J427&lt;&gt;0,K427&lt;&gt;0),COUNT($B$11:B426)+1,"")</f>
        <v/>
      </c>
      <c r="C427" s="34"/>
      <c r="D427" s="89"/>
      <c r="E427" s="47"/>
      <c r="F427" s="66"/>
      <c r="G427" s="41"/>
      <c r="H427" s="112"/>
      <c r="I427" s="47"/>
      <c r="J427" s="112"/>
      <c r="K427" s="104" t="str">
        <f t="shared" si="6"/>
        <v/>
      </c>
      <c r="L427" s="96"/>
      <c r="M427" s="96"/>
      <c r="N427" s="34"/>
      <c r="O427" s="116" t="str">
        <f ca="1">IF(N427="","", INDIRECT("base!"&amp;ADDRESS(MATCH(N427,base!$C$2:'base'!$C$133,0)+1,4,4)))</f>
        <v/>
      </c>
      <c r="P427" s="41"/>
      <c r="Q427" s="116" t="str">
        <f ca="1">IF(P427="","", INDIRECT("base!"&amp;ADDRESS(MATCH(CONCATENATE(N427,"|",P427),base!$G$2:'base'!$G$1817,0)+1,6,4)))</f>
        <v/>
      </c>
      <c r="R427" s="41"/>
    </row>
    <row r="428" spans="1:18" x14ac:dyDescent="0.25">
      <c r="A428" s="47"/>
      <c r="B428" s="115" t="str">
        <f>IF(AND(G428&lt;&gt;"",H428&gt;0,I428&lt;&gt;"",J428&lt;&gt;0,K428&lt;&gt;0),COUNT($B$11:B427)+1,"")</f>
        <v/>
      </c>
      <c r="C428" s="34"/>
      <c r="D428" s="89"/>
      <c r="E428" s="47"/>
      <c r="F428" s="66"/>
      <c r="G428" s="41"/>
      <c r="H428" s="112"/>
      <c r="I428" s="47"/>
      <c r="J428" s="112"/>
      <c r="K428" s="104" t="str">
        <f t="shared" si="6"/>
        <v/>
      </c>
      <c r="L428" s="96"/>
      <c r="M428" s="96"/>
      <c r="N428" s="34"/>
      <c r="O428" s="116" t="str">
        <f ca="1">IF(N428="","", INDIRECT("base!"&amp;ADDRESS(MATCH(N428,base!$C$2:'base'!$C$133,0)+1,4,4)))</f>
        <v/>
      </c>
      <c r="P428" s="41"/>
      <c r="Q428" s="116" t="str">
        <f ca="1">IF(P428="","", INDIRECT("base!"&amp;ADDRESS(MATCH(CONCATENATE(N428,"|",P428),base!$G$2:'base'!$G$1817,0)+1,6,4)))</f>
        <v/>
      </c>
      <c r="R428" s="41"/>
    </row>
    <row r="429" spans="1:18" x14ac:dyDescent="0.25">
      <c r="A429" s="47"/>
      <c r="B429" s="115" t="str">
        <f>IF(AND(G429&lt;&gt;"",H429&gt;0,I429&lt;&gt;"",J429&lt;&gt;0,K429&lt;&gt;0),COUNT($B$11:B428)+1,"")</f>
        <v/>
      </c>
      <c r="C429" s="34"/>
      <c r="D429" s="89"/>
      <c r="E429" s="47"/>
      <c r="F429" s="66"/>
      <c r="G429" s="41"/>
      <c r="H429" s="112"/>
      <c r="I429" s="47"/>
      <c r="J429" s="112"/>
      <c r="K429" s="104" t="str">
        <f t="shared" si="6"/>
        <v/>
      </c>
      <c r="L429" s="96"/>
      <c r="M429" s="96"/>
      <c r="N429" s="34"/>
      <c r="O429" s="116" t="str">
        <f ca="1">IF(N429="","", INDIRECT("base!"&amp;ADDRESS(MATCH(N429,base!$C$2:'base'!$C$133,0)+1,4,4)))</f>
        <v/>
      </c>
      <c r="P429" s="41"/>
      <c r="Q429" s="116" t="str">
        <f ca="1">IF(P429="","", INDIRECT("base!"&amp;ADDRESS(MATCH(CONCATENATE(N429,"|",P429),base!$G$2:'base'!$G$1817,0)+1,6,4)))</f>
        <v/>
      </c>
      <c r="R429" s="41"/>
    </row>
    <row r="430" spans="1:18" x14ac:dyDescent="0.25">
      <c r="A430" s="47"/>
      <c r="B430" s="115" t="str">
        <f>IF(AND(G430&lt;&gt;"",H430&gt;0,I430&lt;&gt;"",J430&lt;&gt;0,K430&lt;&gt;0),COUNT($B$11:B429)+1,"")</f>
        <v/>
      </c>
      <c r="C430" s="34"/>
      <c r="D430" s="89"/>
      <c r="E430" s="47"/>
      <c r="F430" s="66"/>
      <c r="G430" s="41"/>
      <c r="H430" s="112"/>
      <c r="I430" s="47"/>
      <c r="J430" s="112"/>
      <c r="K430" s="104" t="str">
        <f t="shared" si="6"/>
        <v/>
      </c>
      <c r="L430" s="96"/>
      <c r="M430" s="96"/>
      <c r="N430" s="34"/>
      <c r="O430" s="116" t="str">
        <f ca="1">IF(N430="","", INDIRECT("base!"&amp;ADDRESS(MATCH(N430,base!$C$2:'base'!$C$133,0)+1,4,4)))</f>
        <v/>
      </c>
      <c r="P430" s="41"/>
      <c r="Q430" s="116" t="str">
        <f ca="1">IF(P430="","", INDIRECT("base!"&amp;ADDRESS(MATCH(CONCATENATE(N430,"|",P430),base!$G$2:'base'!$G$1817,0)+1,6,4)))</f>
        <v/>
      </c>
      <c r="R430" s="41"/>
    </row>
    <row r="431" spans="1:18" x14ac:dyDescent="0.25">
      <c r="A431" s="47"/>
      <c r="B431" s="115" t="str">
        <f>IF(AND(G431&lt;&gt;"",H431&gt;0,I431&lt;&gt;"",J431&lt;&gt;0,K431&lt;&gt;0),COUNT($B$11:B430)+1,"")</f>
        <v/>
      </c>
      <c r="C431" s="34"/>
      <c r="D431" s="89"/>
      <c r="E431" s="47"/>
      <c r="F431" s="66"/>
      <c r="G431" s="41"/>
      <c r="H431" s="112"/>
      <c r="I431" s="47"/>
      <c r="J431" s="112"/>
      <c r="K431" s="104" t="str">
        <f t="shared" si="6"/>
        <v/>
      </c>
      <c r="L431" s="96"/>
      <c r="M431" s="96"/>
      <c r="N431" s="34"/>
      <c r="O431" s="116" t="str">
        <f ca="1">IF(N431="","", INDIRECT("base!"&amp;ADDRESS(MATCH(N431,base!$C$2:'base'!$C$133,0)+1,4,4)))</f>
        <v/>
      </c>
      <c r="P431" s="41"/>
      <c r="Q431" s="116" t="str">
        <f ca="1">IF(P431="","", INDIRECT("base!"&amp;ADDRESS(MATCH(CONCATENATE(N431,"|",P431),base!$G$2:'base'!$G$1817,0)+1,6,4)))</f>
        <v/>
      </c>
      <c r="R431" s="41"/>
    </row>
    <row r="432" spans="1:18" x14ac:dyDescent="0.25">
      <c r="A432" s="47"/>
      <c r="B432" s="115" t="str">
        <f>IF(AND(G432&lt;&gt;"",H432&gt;0,I432&lt;&gt;"",J432&lt;&gt;0,K432&lt;&gt;0),COUNT($B$11:B431)+1,"")</f>
        <v/>
      </c>
      <c r="C432" s="34"/>
      <c r="D432" s="89"/>
      <c r="E432" s="47"/>
      <c r="F432" s="66"/>
      <c r="G432" s="41"/>
      <c r="H432" s="112"/>
      <c r="I432" s="47"/>
      <c r="J432" s="112"/>
      <c r="K432" s="104" t="str">
        <f t="shared" si="6"/>
        <v/>
      </c>
      <c r="L432" s="96"/>
      <c r="M432" s="96"/>
      <c r="N432" s="34"/>
      <c r="O432" s="116" t="str">
        <f ca="1">IF(N432="","", INDIRECT("base!"&amp;ADDRESS(MATCH(N432,base!$C$2:'base'!$C$133,0)+1,4,4)))</f>
        <v/>
      </c>
      <c r="P432" s="41"/>
      <c r="Q432" s="116" t="str">
        <f ca="1">IF(P432="","", INDIRECT("base!"&amp;ADDRESS(MATCH(CONCATENATE(N432,"|",P432),base!$G$2:'base'!$G$1817,0)+1,6,4)))</f>
        <v/>
      </c>
      <c r="R432" s="41"/>
    </row>
    <row r="433" spans="1:18" x14ac:dyDescent="0.25">
      <c r="A433" s="47"/>
      <c r="B433" s="115" t="str">
        <f>IF(AND(G433&lt;&gt;"",H433&gt;0,I433&lt;&gt;"",J433&lt;&gt;0,K433&lt;&gt;0),COUNT($B$11:B432)+1,"")</f>
        <v/>
      </c>
      <c r="C433" s="34"/>
      <c r="D433" s="89"/>
      <c r="E433" s="47"/>
      <c r="F433" s="66"/>
      <c r="G433" s="41"/>
      <c r="H433" s="112"/>
      <c r="I433" s="47"/>
      <c r="J433" s="112"/>
      <c r="K433" s="104" t="str">
        <f t="shared" si="6"/>
        <v/>
      </c>
      <c r="L433" s="96"/>
      <c r="M433" s="96"/>
      <c r="N433" s="34"/>
      <c r="O433" s="116" t="str">
        <f ca="1">IF(N433="","", INDIRECT("base!"&amp;ADDRESS(MATCH(N433,base!$C$2:'base'!$C$133,0)+1,4,4)))</f>
        <v/>
      </c>
      <c r="P433" s="41"/>
      <c r="Q433" s="116" t="str">
        <f ca="1">IF(P433="","", INDIRECT("base!"&amp;ADDRESS(MATCH(CONCATENATE(N433,"|",P433),base!$G$2:'base'!$G$1817,0)+1,6,4)))</f>
        <v/>
      </c>
      <c r="R433" s="41"/>
    </row>
    <row r="434" spans="1:18" x14ac:dyDescent="0.25">
      <c r="A434" s="47"/>
      <c r="B434" s="115" t="str">
        <f>IF(AND(G434&lt;&gt;"",H434&gt;0,I434&lt;&gt;"",J434&lt;&gt;0,K434&lt;&gt;0),COUNT($B$11:B433)+1,"")</f>
        <v/>
      </c>
      <c r="C434" s="34"/>
      <c r="D434" s="89"/>
      <c r="E434" s="47"/>
      <c r="F434" s="66"/>
      <c r="G434" s="41"/>
      <c r="H434" s="112"/>
      <c r="I434" s="47"/>
      <c r="J434" s="112"/>
      <c r="K434" s="104" t="str">
        <f t="shared" ref="K434:K497" si="7">IFERROR(IF(H434*J434&lt;&gt;0,ROUND(ROUND(H434,4)*ROUND(J434,4),2),""),"")</f>
        <v/>
      </c>
      <c r="L434" s="96"/>
      <c r="M434" s="96"/>
      <c r="N434" s="34"/>
      <c r="O434" s="116" t="str">
        <f ca="1">IF(N434="","", INDIRECT("base!"&amp;ADDRESS(MATCH(N434,base!$C$2:'base'!$C$133,0)+1,4,4)))</f>
        <v/>
      </c>
      <c r="P434" s="41"/>
      <c r="Q434" s="116" t="str">
        <f ca="1">IF(P434="","", INDIRECT("base!"&amp;ADDRESS(MATCH(CONCATENATE(N434,"|",P434),base!$G$2:'base'!$G$1817,0)+1,6,4)))</f>
        <v/>
      </c>
      <c r="R434" s="41"/>
    </row>
    <row r="435" spans="1:18" x14ac:dyDescent="0.25">
      <c r="A435" s="47"/>
      <c r="B435" s="115" t="str">
        <f>IF(AND(G435&lt;&gt;"",H435&gt;0,I435&lt;&gt;"",J435&lt;&gt;0,K435&lt;&gt;0),COUNT($B$11:B434)+1,"")</f>
        <v/>
      </c>
      <c r="C435" s="34"/>
      <c r="D435" s="89"/>
      <c r="E435" s="47"/>
      <c r="F435" s="66"/>
      <c r="G435" s="41"/>
      <c r="H435" s="112"/>
      <c r="I435" s="47"/>
      <c r="J435" s="112"/>
      <c r="K435" s="104" t="str">
        <f t="shared" si="7"/>
        <v/>
      </c>
      <c r="L435" s="96"/>
      <c r="M435" s="96"/>
      <c r="N435" s="34"/>
      <c r="O435" s="116" t="str">
        <f ca="1">IF(N435="","", INDIRECT("base!"&amp;ADDRESS(MATCH(N435,base!$C$2:'base'!$C$133,0)+1,4,4)))</f>
        <v/>
      </c>
      <c r="P435" s="41"/>
      <c r="Q435" s="116" t="str">
        <f ca="1">IF(P435="","", INDIRECT("base!"&amp;ADDRESS(MATCH(CONCATENATE(N435,"|",P435),base!$G$2:'base'!$G$1817,0)+1,6,4)))</f>
        <v/>
      </c>
      <c r="R435" s="41"/>
    </row>
    <row r="436" spans="1:18" x14ac:dyDescent="0.25">
      <c r="A436" s="47"/>
      <c r="B436" s="115" t="str">
        <f>IF(AND(G436&lt;&gt;"",H436&gt;0,I436&lt;&gt;"",J436&lt;&gt;0,K436&lt;&gt;0),COUNT($B$11:B435)+1,"")</f>
        <v/>
      </c>
      <c r="C436" s="34"/>
      <c r="D436" s="89"/>
      <c r="E436" s="47"/>
      <c r="F436" s="66"/>
      <c r="G436" s="41"/>
      <c r="H436" s="112"/>
      <c r="I436" s="47"/>
      <c r="J436" s="112"/>
      <c r="K436" s="104" t="str">
        <f t="shared" si="7"/>
        <v/>
      </c>
      <c r="L436" s="96"/>
      <c r="M436" s="96"/>
      <c r="N436" s="34"/>
      <c r="O436" s="116" t="str">
        <f ca="1">IF(N436="","", INDIRECT("base!"&amp;ADDRESS(MATCH(N436,base!$C$2:'base'!$C$133,0)+1,4,4)))</f>
        <v/>
      </c>
      <c r="P436" s="41"/>
      <c r="Q436" s="116" t="str">
        <f ca="1">IF(P436="","", INDIRECT("base!"&amp;ADDRESS(MATCH(CONCATENATE(N436,"|",P436),base!$G$2:'base'!$G$1817,0)+1,6,4)))</f>
        <v/>
      </c>
      <c r="R436" s="41"/>
    </row>
    <row r="437" spans="1:18" x14ac:dyDescent="0.25">
      <c r="A437" s="47"/>
      <c r="B437" s="115" t="str">
        <f>IF(AND(G437&lt;&gt;"",H437&gt;0,I437&lt;&gt;"",J437&lt;&gt;0,K437&lt;&gt;0),COUNT($B$11:B436)+1,"")</f>
        <v/>
      </c>
      <c r="C437" s="34"/>
      <c r="D437" s="89"/>
      <c r="E437" s="47"/>
      <c r="F437" s="66"/>
      <c r="G437" s="41"/>
      <c r="H437" s="112"/>
      <c r="I437" s="47"/>
      <c r="J437" s="112"/>
      <c r="K437" s="104" t="str">
        <f t="shared" si="7"/>
        <v/>
      </c>
      <c r="L437" s="96"/>
      <c r="M437" s="96"/>
      <c r="N437" s="34"/>
      <c r="O437" s="116" t="str">
        <f ca="1">IF(N437="","", INDIRECT("base!"&amp;ADDRESS(MATCH(N437,base!$C$2:'base'!$C$133,0)+1,4,4)))</f>
        <v/>
      </c>
      <c r="P437" s="41"/>
      <c r="Q437" s="116" t="str">
        <f ca="1">IF(P437="","", INDIRECT("base!"&amp;ADDRESS(MATCH(CONCATENATE(N437,"|",P437),base!$G$2:'base'!$G$1817,0)+1,6,4)))</f>
        <v/>
      </c>
      <c r="R437" s="41"/>
    </row>
    <row r="438" spans="1:18" x14ac:dyDescent="0.25">
      <c r="A438" s="47"/>
      <c r="B438" s="115" t="str">
        <f>IF(AND(G438&lt;&gt;"",H438&gt;0,I438&lt;&gt;"",J438&lt;&gt;0,K438&lt;&gt;0),COUNT($B$11:B437)+1,"")</f>
        <v/>
      </c>
      <c r="C438" s="34"/>
      <c r="D438" s="89"/>
      <c r="E438" s="47"/>
      <c r="F438" s="66"/>
      <c r="G438" s="41"/>
      <c r="H438" s="112"/>
      <c r="I438" s="47"/>
      <c r="J438" s="112"/>
      <c r="K438" s="104" t="str">
        <f t="shared" si="7"/>
        <v/>
      </c>
      <c r="L438" s="96"/>
      <c r="M438" s="96"/>
      <c r="N438" s="34"/>
      <c r="O438" s="116" t="str">
        <f ca="1">IF(N438="","", INDIRECT("base!"&amp;ADDRESS(MATCH(N438,base!$C$2:'base'!$C$133,0)+1,4,4)))</f>
        <v/>
      </c>
      <c r="P438" s="41"/>
      <c r="Q438" s="116" t="str">
        <f ca="1">IF(P438="","", INDIRECT("base!"&amp;ADDRESS(MATCH(CONCATENATE(N438,"|",P438),base!$G$2:'base'!$G$1817,0)+1,6,4)))</f>
        <v/>
      </c>
      <c r="R438" s="41"/>
    </row>
    <row r="439" spans="1:18" x14ac:dyDescent="0.25">
      <c r="A439" s="47"/>
      <c r="B439" s="115" t="str">
        <f>IF(AND(G439&lt;&gt;"",H439&gt;0,I439&lt;&gt;"",J439&lt;&gt;0,K439&lt;&gt;0),COUNT($B$11:B438)+1,"")</f>
        <v/>
      </c>
      <c r="C439" s="34"/>
      <c r="D439" s="89"/>
      <c r="E439" s="47"/>
      <c r="F439" s="66"/>
      <c r="G439" s="41"/>
      <c r="H439" s="112"/>
      <c r="I439" s="47"/>
      <c r="J439" s="112"/>
      <c r="K439" s="104" t="str">
        <f t="shared" si="7"/>
        <v/>
      </c>
      <c r="L439" s="96"/>
      <c r="M439" s="96"/>
      <c r="N439" s="34"/>
      <c r="O439" s="116" t="str">
        <f ca="1">IF(N439="","", INDIRECT("base!"&amp;ADDRESS(MATCH(N439,base!$C$2:'base'!$C$133,0)+1,4,4)))</f>
        <v/>
      </c>
      <c r="P439" s="41"/>
      <c r="Q439" s="116" t="str">
        <f ca="1">IF(P439="","", INDIRECT("base!"&amp;ADDRESS(MATCH(CONCATENATE(N439,"|",P439),base!$G$2:'base'!$G$1817,0)+1,6,4)))</f>
        <v/>
      </c>
      <c r="R439" s="41"/>
    </row>
    <row r="440" spans="1:18" x14ac:dyDescent="0.25">
      <c r="A440" s="47"/>
      <c r="B440" s="115" t="str">
        <f>IF(AND(G440&lt;&gt;"",H440&gt;0,I440&lt;&gt;"",J440&lt;&gt;0,K440&lt;&gt;0),COUNT($B$11:B439)+1,"")</f>
        <v/>
      </c>
      <c r="C440" s="34"/>
      <c r="D440" s="89"/>
      <c r="E440" s="47"/>
      <c r="F440" s="66"/>
      <c r="G440" s="41"/>
      <c r="H440" s="112"/>
      <c r="I440" s="47"/>
      <c r="J440" s="112"/>
      <c r="K440" s="104" t="str">
        <f t="shared" si="7"/>
        <v/>
      </c>
      <c r="L440" s="96"/>
      <c r="M440" s="96"/>
      <c r="N440" s="34"/>
      <c r="O440" s="116" t="str">
        <f ca="1">IF(N440="","", INDIRECT("base!"&amp;ADDRESS(MATCH(N440,base!$C$2:'base'!$C$133,0)+1,4,4)))</f>
        <v/>
      </c>
      <c r="P440" s="41"/>
      <c r="Q440" s="116" t="str">
        <f ca="1">IF(P440="","", INDIRECT("base!"&amp;ADDRESS(MATCH(CONCATENATE(N440,"|",P440),base!$G$2:'base'!$G$1817,0)+1,6,4)))</f>
        <v/>
      </c>
      <c r="R440" s="41"/>
    </row>
    <row r="441" spans="1:18" x14ac:dyDescent="0.25">
      <c r="A441" s="47"/>
      <c r="B441" s="115" t="str">
        <f>IF(AND(G441&lt;&gt;"",H441&gt;0,I441&lt;&gt;"",J441&lt;&gt;0,K441&lt;&gt;0),COUNT($B$11:B440)+1,"")</f>
        <v/>
      </c>
      <c r="C441" s="34"/>
      <c r="D441" s="89"/>
      <c r="E441" s="47"/>
      <c r="F441" s="66"/>
      <c r="G441" s="41"/>
      <c r="H441" s="112"/>
      <c r="I441" s="47"/>
      <c r="J441" s="112"/>
      <c r="K441" s="104" t="str">
        <f t="shared" si="7"/>
        <v/>
      </c>
      <c r="L441" s="96"/>
      <c r="M441" s="96"/>
      <c r="N441" s="34"/>
      <c r="O441" s="116" t="str">
        <f ca="1">IF(N441="","", INDIRECT("base!"&amp;ADDRESS(MATCH(N441,base!$C$2:'base'!$C$133,0)+1,4,4)))</f>
        <v/>
      </c>
      <c r="P441" s="41"/>
      <c r="Q441" s="116" t="str">
        <f ca="1">IF(P441="","", INDIRECT("base!"&amp;ADDRESS(MATCH(CONCATENATE(N441,"|",P441),base!$G$2:'base'!$G$1817,0)+1,6,4)))</f>
        <v/>
      </c>
      <c r="R441" s="41"/>
    </row>
    <row r="442" spans="1:18" x14ac:dyDescent="0.25">
      <c r="A442" s="47"/>
      <c r="B442" s="115" t="str">
        <f>IF(AND(G442&lt;&gt;"",H442&gt;0,I442&lt;&gt;"",J442&lt;&gt;0,K442&lt;&gt;0),COUNT($B$11:B441)+1,"")</f>
        <v/>
      </c>
      <c r="C442" s="34"/>
      <c r="D442" s="89"/>
      <c r="E442" s="47"/>
      <c r="F442" s="66"/>
      <c r="G442" s="41"/>
      <c r="H442" s="112"/>
      <c r="I442" s="47"/>
      <c r="J442" s="112"/>
      <c r="K442" s="104" t="str">
        <f t="shared" si="7"/>
        <v/>
      </c>
      <c r="L442" s="96"/>
      <c r="M442" s="96"/>
      <c r="N442" s="34"/>
      <c r="O442" s="116" t="str">
        <f ca="1">IF(N442="","", INDIRECT("base!"&amp;ADDRESS(MATCH(N442,base!$C$2:'base'!$C$133,0)+1,4,4)))</f>
        <v/>
      </c>
      <c r="P442" s="41"/>
      <c r="Q442" s="116" t="str">
        <f ca="1">IF(P442="","", INDIRECT("base!"&amp;ADDRESS(MATCH(CONCATENATE(N442,"|",P442),base!$G$2:'base'!$G$1817,0)+1,6,4)))</f>
        <v/>
      </c>
      <c r="R442" s="41"/>
    </row>
    <row r="443" spans="1:18" x14ac:dyDescent="0.25">
      <c r="A443" s="47"/>
      <c r="B443" s="115" t="str">
        <f>IF(AND(G443&lt;&gt;"",H443&gt;0,I443&lt;&gt;"",J443&lt;&gt;0,K443&lt;&gt;0),COUNT($B$11:B442)+1,"")</f>
        <v/>
      </c>
      <c r="C443" s="34"/>
      <c r="D443" s="89"/>
      <c r="E443" s="47"/>
      <c r="F443" s="66"/>
      <c r="G443" s="41"/>
      <c r="H443" s="112"/>
      <c r="I443" s="47"/>
      <c r="J443" s="112"/>
      <c r="K443" s="104" t="str">
        <f t="shared" si="7"/>
        <v/>
      </c>
      <c r="L443" s="96"/>
      <c r="M443" s="96"/>
      <c r="N443" s="34"/>
      <c r="O443" s="116" t="str">
        <f ca="1">IF(N443="","", INDIRECT("base!"&amp;ADDRESS(MATCH(N443,base!$C$2:'base'!$C$133,0)+1,4,4)))</f>
        <v/>
      </c>
      <c r="P443" s="41"/>
      <c r="Q443" s="116" t="str">
        <f ca="1">IF(P443="","", INDIRECT("base!"&amp;ADDRESS(MATCH(CONCATENATE(N443,"|",P443),base!$G$2:'base'!$G$1817,0)+1,6,4)))</f>
        <v/>
      </c>
      <c r="R443" s="41"/>
    </row>
    <row r="444" spans="1:18" x14ac:dyDescent="0.25">
      <c r="A444" s="47"/>
      <c r="B444" s="115" t="str">
        <f>IF(AND(G444&lt;&gt;"",H444&gt;0,I444&lt;&gt;"",J444&lt;&gt;0,K444&lt;&gt;0),COUNT($B$11:B443)+1,"")</f>
        <v/>
      </c>
      <c r="C444" s="34"/>
      <c r="D444" s="89"/>
      <c r="E444" s="47"/>
      <c r="F444" s="66"/>
      <c r="G444" s="41"/>
      <c r="H444" s="112"/>
      <c r="I444" s="47"/>
      <c r="J444" s="112"/>
      <c r="K444" s="104" t="str">
        <f t="shared" si="7"/>
        <v/>
      </c>
      <c r="L444" s="96"/>
      <c r="M444" s="96"/>
      <c r="N444" s="34"/>
      <c r="O444" s="116" t="str">
        <f ca="1">IF(N444="","", INDIRECT("base!"&amp;ADDRESS(MATCH(N444,base!$C$2:'base'!$C$133,0)+1,4,4)))</f>
        <v/>
      </c>
      <c r="P444" s="41"/>
      <c r="Q444" s="116" t="str">
        <f ca="1">IF(P444="","", INDIRECT("base!"&amp;ADDRESS(MATCH(CONCATENATE(N444,"|",P444),base!$G$2:'base'!$G$1817,0)+1,6,4)))</f>
        <v/>
      </c>
      <c r="R444" s="41"/>
    </row>
    <row r="445" spans="1:18" x14ac:dyDescent="0.25">
      <c r="A445" s="47"/>
      <c r="B445" s="115" t="str">
        <f>IF(AND(G445&lt;&gt;"",H445&gt;0,I445&lt;&gt;"",J445&lt;&gt;0,K445&lt;&gt;0),COUNT($B$11:B444)+1,"")</f>
        <v/>
      </c>
      <c r="C445" s="34"/>
      <c r="D445" s="89"/>
      <c r="E445" s="47"/>
      <c r="F445" s="66"/>
      <c r="G445" s="41"/>
      <c r="H445" s="112"/>
      <c r="I445" s="47"/>
      <c r="J445" s="112"/>
      <c r="K445" s="104" t="str">
        <f t="shared" si="7"/>
        <v/>
      </c>
      <c r="L445" s="96"/>
      <c r="M445" s="96"/>
      <c r="N445" s="34"/>
      <c r="O445" s="116" t="str">
        <f ca="1">IF(N445="","", INDIRECT("base!"&amp;ADDRESS(MATCH(N445,base!$C$2:'base'!$C$133,0)+1,4,4)))</f>
        <v/>
      </c>
      <c r="P445" s="41"/>
      <c r="Q445" s="116" t="str">
        <f ca="1">IF(P445="","", INDIRECT("base!"&amp;ADDRESS(MATCH(CONCATENATE(N445,"|",P445),base!$G$2:'base'!$G$1817,0)+1,6,4)))</f>
        <v/>
      </c>
      <c r="R445" s="41"/>
    </row>
    <row r="446" spans="1:18" x14ac:dyDescent="0.25">
      <c r="A446" s="47"/>
      <c r="B446" s="115" t="str">
        <f>IF(AND(G446&lt;&gt;"",H446&gt;0,I446&lt;&gt;"",J446&lt;&gt;0,K446&lt;&gt;0),COUNT($B$11:B445)+1,"")</f>
        <v/>
      </c>
      <c r="C446" s="34"/>
      <c r="D446" s="89"/>
      <c r="E446" s="47"/>
      <c r="F446" s="66"/>
      <c r="G446" s="41"/>
      <c r="H446" s="112"/>
      <c r="I446" s="47"/>
      <c r="J446" s="112"/>
      <c r="K446" s="104" t="str">
        <f t="shared" si="7"/>
        <v/>
      </c>
      <c r="L446" s="96"/>
      <c r="M446" s="96"/>
      <c r="N446" s="34"/>
      <c r="O446" s="116" t="str">
        <f ca="1">IF(N446="","", INDIRECT("base!"&amp;ADDRESS(MATCH(N446,base!$C$2:'base'!$C$133,0)+1,4,4)))</f>
        <v/>
      </c>
      <c r="P446" s="41"/>
      <c r="Q446" s="116" t="str">
        <f ca="1">IF(P446="","", INDIRECT("base!"&amp;ADDRESS(MATCH(CONCATENATE(N446,"|",P446),base!$G$2:'base'!$G$1817,0)+1,6,4)))</f>
        <v/>
      </c>
      <c r="R446" s="41"/>
    </row>
    <row r="447" spans="1:18" x14ac:dyDescent="0.25">
      <c r="A447" s="47"/>
      <c r="B447" s="115" t="str">
        <f>IF(AND(G447&lt;&gt;"",H447&gt;0,I447&lt;&gt;"",J447&lt;&gt;0,K447&lt;&gt;0),COUNT($B$11:B446)+1,"")</f>
        <v/>
      </c>
      <c r="C447" s="34"/>
      <c r="D447" s="89"/>
      <c r="E447" s="47"/>
      <c r="F447" s="66"/>
      <c r="G447" s="41"/>
      <c r="H447" s="112"/>
      <c r="I447" s="47"/>
      <c r="J447" s="112"/>
      <c r="K447" s="104" t="str">
        <f t="shared" si="7"/>
        <v/>
      </c>
      <c r="L447" s="96"/>
      <c r="M447" s="96"/>
      <c r="N447" s="34"/>
      <c r="O447" s="116" t="str">
        <f ca="1">IF(N447="","", INDIRECT("base!"&amp;ADDRESS(MATCH(N447,base!$C$2:'base'!$C$133,0)+1,4,4)))</f>
        <v/>
      </c>
      <c r="P447" s="41"/>
      <c r="Q447" s="116" t="str">
        <f ca="1">IF(P447="","", INDIRECT("base!"&amp;ADDRESS(MATCH(CONCATENATE(N447,"|",P447),base!$G$2:'base'!$G$1817,0)+1,6,4)))</f>
        <v/>
      </c>
      <c r="R447" s="41"/>
    </row>
    <row r="448" spans="1:18" x14ac:dyDescent="0.25">
      <c r="A448" s="47"/>
      <c r="B448" s="115" t="str">
        <f>IF(AND(G448&lt;&gt;"",H448&gt;0,I448&lt;&gt;"",J448&lt;&gt;0,K448&lt;&gt;0),COUNT($B$11:B447)+1,"")</f>
        <v/>
      </c>
      <c r="C448" s="34"/>
      <c r="D448" s="89"/>
      <c r="E448" s="47"/>
      <c r="F448" s="66"/>
      <c r="G448" s="41"/>
      <c r="H448" s="112"/>
      <c r="I448" s="47"/>
      <c r="J448" s="112"/>
      <c r="K448" s="104" t="str">
        <f t="shared" si="7"/>
        <v/>
      </c>
      <c r="L448" s="96"/>
      <c r="M448" s="96"/>
      <c r="N448" s="34"/>
      <c r="O448" s="116" t="str">
        <f ca="1">IF(N448="","", INDIRECT("base!"&amp;ADDRESS(MATCH(N448,base!$C$2:'base'!$C$133,0)+1,4,4)))</f>
        <v/>
      </c>
      <c r="P448" s="41"/>
      <c r="Q448" s="116" t="str">
        <f ca="1">IF(P448="","", INDIRECT("base!"&amp;ADDRESS(MATCH(CONCATENATE(N448,"|",P448),base!$G$2:'base'!$G$1817,0)+1,6,4)))</f>
        <v/>
      </c>
      <c r="R448" s="41"/>
    </row>
    <row r="449" spans="1:18" x14ac:dyDescent="0.25">
      <c r="A449" s="47"/>
      <c r="B449" s="115" t="str">
        <f>IF(AND(G449&lt;&gt;"",H449&gt;0,I449&lt;&gt;"",J449&lt;&gt;0,K449&lt;&gt;0),COUNT($B$11:B448)+1,"")</f>
        <v/>
      </c>
      <c r="C449" s="34"/>
      <c r="D449" s="89"/>
      <c r="E449" s="47"/>
      <c r="F449" s="66"/>
      <c r="G449" s="41"/>
      <c r="H449" s="112"/>
      <c r="I449" s="47"/>
      <c r="J449" s="112"/>
      <c r="K449" s="104" t="str">
        <f t="shared" si="7"/>
        <v/>
      </c>
      <c r="L449" s="96"/>
      <c r="M449" s="96"/>
      <c r="N449" s="34"/>
      <c r="O449" s="116" t="str">
        <f ca="1">IF(N449="","", INDIRECT("base!"&amp;ADDRESS(MATCH(N449,base!$C$2:'base'!$C$133,0)+1,4,4)))</f>
        <v/>
      </c>
      <c r="P449" s="41"/>
      <c r="Q449" s="116" t="str">
        <f ca="1">IF(P449="","", INDIRECT("base!"&amp;ADDRESS(MATCH(CONCATENATE(N449,"|",P449),base!$G$2:'base'!$G$1817,0)+1,6,4)))</f>
        <v/>
      </c>
      <c r="R449" s="41"/>
    </row>
    <row r="450" spans="1:18" x14ac:dyDescent="0.25">
      <c r="A450" s="47"/>
      <c r="B450" s="115" t="str">
        <f>IF(AND(G450&lt;&gt;"",H450&gt;0,I450&lt;&gt;"",J450&lt;&gt;0,K450&lt;&gt;0),COUNT($B$11:B449)+1,"")</f>
        <v/>
      </c>
      <c r="C450" s="34"/>
      <c r="D450" s="89"/>
      <c r="E450" s="47"/>
      <c r="F450" s="66"/>
      <c r="G450" s="41"/>
      <c r="H450" s="112"/>
      <c r="I450" s="47"/>
      <c r="J450" s="112"/>
      <c r="K450" s="104" t="str">
        <f t="shared" si="7"/>
        <v/>
      </c>
      <c r="L450" s="96"/>
      <c r="M450" s="96"/>
      <c r="N450" s="34"/>
      <c r="O450" s="116" t="str">
        <f ca="1">IF(N450="","", INDIRECT("base!"&amp;ADDRESS(MATCH(N450,base!$C$2:'base'!$C$133,0)+1,4,4)))</f>
        <v/>
      </c>
      <c r="P450" s="41"/>
      <c r="Q450" s="116" t="str">
        <f ca="1">IF(P450="","", INDIRECT("base!"&amp;ADDRESS(MATCH(CONCATENATE(N450,"|",P450),base!$G$2:'base'!$G$1817,0)+1,6,4)))</f>
        <v/>
      </c>
      <c r="R450" s="41"/>
    </row>
    <row r="451" spans="1:18" x14ac:dyDescent="0.25">
      <c r="A451" s="47"/>
      <c r="B451" s="115" t="str">
        <f>IF(AND(G451&lt;&gt;"",H451&gt;0,I451&lt;&gt;"",J451&lt;&gt;0,K451&lt;&gt;0),COUNT($B$11:B450)+1,"")</f>
        <v/>
      </c>
      <c r="C451" s="34"/>
      <c r="D451" s="89"/>
      <c r="E451" s="47"/>
      <c r="F451" s="66"/>
      <c r="G451" s="41"/>
      <c r="H451" s="112"/>
      <c r="I451" s="47"/>
      <c r="J451" s="112"/>
      <c r="K451" s="104" t="str">
        <f t="shared" si="7"/>
        <v/>
      </c>
      <c r="L451" s="96"/>
      <c r="M451" s="96"/>
      <c r="N451" s="34"/>
      <c r="O451" s="116" t="str">
        <f ca="1">IF(N451="","", INDIRECT("base!"&amp;ADDRESS(MATCH(N451,base!$C$2:'base'!$C$133,0)+1,4,4)))</f>
        <v/>
      </c>
      <c r="P451" s="41"/>
      <c r="Q451" s="116" t="str">
        <f ca="1">IF(P451="","", INDIRECT("base!"&amp;ADDRESS(MATCH(CONCATENATE(N451,"|",P451),base!$G$2:'base'!$G$1817,0)+1,6,4)))</f>
        <v/>
      </c>
      <c r="R451" s="41"/>
    </row>
    <row r="452" spans="1:18" x14ac:dyDescent="0.25">
      <c r="A452" s="47"/>
      <c r="B452" s="115" t="str">
        <f>IF(AND(G452&lt;&gt;"",H452&gt;0,I452&lt;&gt;"",J452&lt;&gt;0,K452&lt;&gt;0),COUNT($B$11:B451)+1,"")</f>
        <v/>
      </c>
      <c r="C452" s="34"/>
      <c r="D452" s="89"/>
      <c r="E452" s="47"/>
      <c r="F452" s="66"/>
      <c r="G452" s="41"/>
      <c r="H452" s="112"/>
      <c r="I452" s="47"/>
      <c r="J452" s="112"/>
      <c r="K452" s="104" t="str">
        <f t="shared" si="7"/>
        <v/>
      </c>
      <c r="L452" s="96"/>
      <c r="M452" s="96"/>
      <c r="N452" s="34"/>
      <c r="O452" s="116" t="str">
        <f ca="1">IF(N452="","", INDIRECT("base!"&amp;ADDRESS(MATCH(N452,base!$C$2:'base'!$C$133,0)+1,4,4)))</f>
        <v/>
      </c>
      <c r="P452" s="41"/>
      <c r="Q452" s="116" t="str">
        <f ca="1">IF(P452="","", INDIRECT("base!"&amp;ADDRESS(MATCH(CONCATENATE(N452,"|",P452),base!$G$2:'base'!$G$1817,0)+1,6,4)))</f>
        <v/>
      </c>
      <c r="R452" s="41"/>
    </row>
    <row r="453" spans="1:18" x14ac:dyDescent="0.25">
      <c r="A453" s="47"/>
      <c r="B453" s="115" t="str">
        <f>IF(AND(G453&lt;&gt;"",H453&gt;0,I453&lt;&gt;"",J453&lt;&gt;0,K453&lt;&gt;0),COUNT($B$11:B452)+1,"")</f>
        <v/>
      </c>
      <c r="C453" s="34"/>
      <c r="D453" s="89"/>
      <c r="E453" s="47"/>
      <c r="F453" s="66"/>
      <c r="G453" s="41"/>
      <c r="H453" s="112"/>
      <c r="I453" s="47"/>
      <c r="J453" s="112"/>
      <c r="K453" s="104" t="str">
        <f t="shared" si="7"/>
        <v/>
      </c>
      <c r="L453" s="96"/>
      <c r="M453" s="96"/>
      <c r="N453" s="34"/>
      <c r="O453" s="116" t="str">
        <f ca="1">IF(N453="","", INDIRECT("base!"&amp;ADDRESS(MATCH(N453,base!$C$2:'base'!$C$133,0)+1,4,4)))</f>
        <v/>
      </c>
      <c r="P453" s="41"/>
      <c r="Q453" s="116" t="str">
        <f ca="1">IF(P453="","", INDIRECT("base!"&amp;ADDRESS(MATCH(CONCATENATE(N453,"|",P453),base!$G$2:'base'!$G$1817,0)+1,6,4)))</f>
        <v/>
      </c>
      <c r="R453" s="41"/>
    </row>
    <row r="454" spans="1:18" x14ac:dyDescent="0.25">
      <c r="A454" s="47"/>
      <c r="B454" s="115" t="str">
        <f>IF(AND(G454&lt;&gt;"",H454&gt;0,I454&lt;&gt;"",J454&lt;&gt;0,K454&lt;&gt;0),COUNT($B$11:B453)+1,"")</f>
        <v/>
      </c>
      <c r="C454" s="34"/>
      <c r="D454" s="89"/>
      <c r="E454" s="47"/>
      <c r="F454" s="66"/>
      <c r="G454" s="41"/>
      <c r="H454" s="112"/>
      <c r="I454" s="47"/>
      <c r="J454" s="112"/>
      <c r="K454" s="104" t="str">
        <f t="shared" si="7"/>
        <v/>
      </c>
      <c r="L454" s="96"/>
      <c r="M454" s="96"/>
      <c r="N454" s="34"/>
      <c r="O454" s="116" t="str">
        <f ca="1">IF(N454="","", INDIRECT("base!"&amp;ADDRESS(MATCH(N454,base!$C$2:'base'!$C$133,0)+1,4,4)))</f>
        <v/>
      </c>
      <c r="P454" s="41"/>
      <c r="Q454" s="116" t="str">
        <f ca="1">IF(P454="","", INDIRECT("base!"&amp;ADDRESS(MATCH(CONCATENATE(N454,"|",P454),base!$G$2:'base'!$G$1817,0)+1,6,4)))</f>
        <v/>
      </c>
      <c r="R454" s="41"/>
    </row>
    <row r="455" spans="1:18" x14ac:dyDescent="0.25">
      <c r="A455" s="47"/>
      <c r="B455" s="115" t="str">
        <f>IF(AND(G455&lt;&gt;"",H455&gt;0,I455&lt;&gt;"",J455&lt;&gt;0,K455&lt;&gt;0),COUNT($B$11:B454)+1,"")</f>
        <v/>
      </c>
      <c r="C455" s="34"/>
      <c r="D455" s="89"/>
      <c r="E455" s="47"/>
      <c r="F455" s="66"/>
      <c r="G455" s="41"/>
      <c r="H455" s="112"/>
      <c r="I455" s="47"/>
      <c r="J455" s="112"/>
      <c r="K455" s="104" t="str">
        <f t="shared" si="7"/>
        <v/>
      </c>
      <c r="L455" s="96"/>
      <c r="M455" s="96"/>
      <c r="N455" s="34"/>
      <c r="O455" s="116" t="str">
        <f ca="1">IF(N455="","", INDIRECT("base!"&amp;ADDRESS(MATCH(N455,base!$C$2:'base'!$C$133,0)+1,4,4)))</f>
        <v/>
      </c>
      <c r="P455" s="41"/>
      <c r="Q455" s="116" t="str">
        <f ca="1">IF(P455="","", INDIRECT("base!"&amp;ADDRESS(MATCH(CONCATENATE(N455,"|",P455),base!$G$2:'base'!$G$1817,0)+1,6,4)))</f>
        <v/>
      </c>
      <c r="R455" s="41"/>
    </row>
    <row r="456" spans="1:18" x14ac:dyDescent="0.25">
      <c r="A456" s="47"/>
      <c r="B456" s="115" t="str">
        <f>IF(AND(G456&lt;&gt;"",H456&gt;0,I456&lt;&gt;"",J456&lt;&gt;0,K456&lt;&gt;0),COUNT($B$11:B455)+1,"")</f>
        <v/>
      </c>
      <c r="C456" s="34"/>
      <c r="D456" s="89"/>
      <c r="E456" s="47"/>
      <c r="F456" s="66"/>
      <c r="G456" s="41"/>
      <c r="H456" s="112"/>
      <c r="I456" s="47"/>
      <c r="J456" s="112"/>
      <c r="K456" s="104" t="str">
        <f t="shared" si="7"/>
        <v/>
      </c>
      <c r="L456" s="96"/>
      <c r="M456" s="96"/>
      <c r="N456" s="34"/>
      <c r="O456" s="116" t="str">
        <f ca="1">IF(N456="","", INDIRECT("base!"&amp;ADDRESS(MATCH(N456,base!$C$2:'base'!$C$133,0)+1,4,4)))</f>
        <v/>
      </c>
      <c r="P456" s="41"/>
      <c r="Q456" s="116" t="str">
        <f ca="1">IF(P456="","", INDIRECT("base!"&amp;ADDRESS(MATCH(CONCATENATE(N456,"|",P456),base!$G$2:'base'!$G$1817,0)+1,6,4)))</f>
        <v/>
      </c>
      <c r="R456" s="41"/>
    </row>
    <row r="457" spans="1:18" x14ac:dyDescent="0.25">
      <c r="A457" s="47"/>
      <c r="B457" s="115" t="str">
        <f>IF(AND(G457&lt;&gt;"",H457&gt;0,I457&lt;&gt;"",J457&lt;&gt;0,K457&lt;&gt;0),COUNT($B$11:B456)+1,"")</f>
        <v/>
      </c>
      <c r="C457" s="34"/>
      <c r="D457" s="89"/>
      <c r="E457" s="47"/>
      <c r="F457" s="66"/>
      <c r="G457" s="41"/>
      <c r="H457" s="112"/>
      <c r="I457" s="47"/>
      <c r="J457" s="112"/>
      <c r="K457" s="104" t="str">
        <f t="shared" si="7"/>
        <v/>
      </c>
      <c r="L457" s="96"/>
      <c r="M457" s="96"/>
      <c r="N457" s="34"/>
      <c r="O457" s="116" t="str">
        <f ca="1">IF(N457="","", INDIRECT("base!"&amp;ADDRESS(MATCH(N457,base!$C$2:'base'!$C$133,0)+1,4,4)))</f>
        <v/>
      </c>
      <c r="P457" s="41"/>
      <c r="Q457" s="116" t="str">
        <f ca="1">IF(P457="","", INDIRECT("base!"&amp;ADDRESS(MATCH(CONCATENATE(N457,"|",P457),base!$G$2:'base'!$G$1817,0)+1,6,4)))</f>
        <v/>
      </c>
      <c r="R457" s="41"/>
    </row>
    <row r="458" spans="1:18" x14ac:dyDescent="0.25">
      <c r="A458" s="47"/>
      <c r="B458" s="115" t="str">
        <f>IF(AND(G458&lt;&gt;"",H458&gt;0,I458&lt;&gt;"",J458&lt;&gt;0,K458&lt;&gt;0),COUNT($B$11:B457)+1,"")</f>
        <v/>
      </c>
      <c r="C458" s="34"/>
      <c r="D458" s="89"/>
      <c r="E458" s="47"/>
      <c r="F458" s="66"/>
      <c r="G458" s="41"/>
      <c r="H458" s="112"/>
      <c r="I458" s="47"/>
      <c r="J458" s="112"/>
      <c r="K458" s="104" t="str">
        <f t="shared" si="7"/>
        <v/>
      </c>
      <c r="L458" s="96"/>
      <c r="M458" s="96"/>
      <c r="N458" s="34"/>
      <c r="O458" s="116" t="str">
        <f ca="1">IF(N458="","", INDIRECT("base!"&amp;ADDRESS(MATCH(N458,base!$C$2:'base'!$C$133,0)+1,4,4)))</f>
        <v/>
      </c>
      <c r="P458" s="41"/>
      <c r="Q458" s="116" t="str">
        <f ca="1">IF(P458="","", INDIRECT("base!"&amp;ADDRESS(MATCH(CONCATENATE(N458,"|",P458),base!$G$2:'base'!$G$1817,0)+1,6,4)))</f>
        <v/>
      </c>
      <c r="R458" s="41"/>
    </row>
    <row r="459" spans="1:18" x14ac:dyDescent="0.25">
      <c r="A459" s="47"/>
      <c r="B459" s="115" t="str">
        <f>IF(AND(G459&lt;&gt;"",H459&gt;0,I459&lt;&gt;"",J459&lt;&gt;0,K459&lt;&gt;0),COUNT($B$11:B458)+1,"")</f>
        <v/>
      </c>
      <c r="C459" s="34"/>
      <c r="D459" s="89"/>
      <c r="E459" s="47"/>
      <c r="F459" s="66"/>
      <c r="G459" s="41"/>
      <c r="H459" s="112"/>
      <c r="I459" s="47"/>
      <c r="J459" s="112"/>
      <c r="K459" s="104" t="str">
        <f t="shared" si="7"/>
        <v/>
      </c>
      <c r="L459" s="96"/>
      <c r="M459" s="96"/>
      <c r="N459" s="34"/>
      <c r="O459" s="116" t="str">
        <f ca="1">IF(N459="","", INDIRECT("base!"&amp;ADDRESS(MATCH(N459,base!$C$2:'base'!$C$133,0)+1,4,4)))</f>
        <v/>
      </c>
      <c r="P459" s="41"/>
      <c r="Q459" s="116" t="str">
        <f ca="1">IF(P459="","", INDIRECT("base!"&amp;ADDRESS(MATCH(CONCATENATE(N459,"|",P459),base!$G$2:'base'!$G$1817,0)+1,6,4)))</f>
        <v/>
      </c>
      <c r="R459" s="41"/>
    </row>
    <row r="460" spans="1:18" x14ac:dyDescent="0.25">
      <c r="A460" s="47"/>
      <c r="B460" s="115" t="str">
        <f>IF(AND(G460&lt;&gt;"",H460&gt;0,I460&lt;&gt;"",J460&lt;&gt;0,K460&lt;&gt;0),COUNT($B$11:B459)+1,"")</f>
        <v/>
      </c>
      <c r="C460" s="34"/>
      <c r="D460" s="89"/>
      <c r="E460" s="47"/>
      <c r="F460" s="66"/>
      <c r="G460" s="41"/>
      <c r="H460" s="112"/>
      <c r="I460" s="47"/>
      <c r="J460" s="112"/>
      <c r="K460" s="104" t="str">
        <f t="shared" si="7"/>
        <v/>
      </c>
      <c r="L460" s="96"/>
      <c r="M460" s="96"/>
      <c r="N460" s="34"/>
      <c r="O460" s="116" t="str">
        <f ca="1">IF(N460="","", INDIRECT("base!"&amp;ADDRESS(MATCH(N460,base!$C$2:'base'!$C$133,0)+1,4,4)))</f>
        <v/>
      </c>
      <c r="P460" s="41"/>
      <c r="Q460" s="116" t="str">
        <f ca="1">IF(P460="","", INDIRECT("base!"&amp;ADDRESS(MATCH(CONCATENATE(N460,"|",P460),base!$G$2:'base'!$G$1817,0)+1,6,4)))</f>
        <v/>
      </c>
      <c r="R460" s="41"/>
    </row>
    <row r="461" spans="1:18" x14ac:dyDescent="0.25">
      <c r="A461" s="47"/>
      <c r="B461" s="115" t="str">
        <f>IF(AND(G461&lt;&gt;"",H461&gt;0,I461&lt;&gt;"",J461&lt;&gt;0,K461&lt;&gt;0),COUNT($B$11:B460)+1,"")</f>
        <v/>
      </c>
      <c r="C461" s="34"/>
      <c r="D461" s="89"/>
      <c r="E461" s="47"/>
      <c r="F461" s="66"/>
      <c r="G461" s="41"/>
      <c r="H461" s="112"/>
      <c r="I461" s="47"/>
      <c r="J461" s="112"/>
      <c r="K461" s="104" t="str">
        <f t="shared" si="7"/>
        <v/>
      </c>
      <c r="L461" s="96"/>
      <c r="M461" s="96"/>
      <c r="N461" s="34"/>
      <c r="O461" s="116" t="str">
        <f ca="1">IF(N461="","", INDIRECT("base!"&amp;ADDRESS(MATCH(N461,base!$C$2:'base'!$C$133,0)+1,4,4)))</f>
        <v/>
      </c>
      <c r="P461" s="41"/>
      <c r="Q461" s="116" t="str">
        <f ca="1">IF(P461="","", INDIRECT("base!"&amp;ADDRESS(MATCH(CONCATENATE(N461,"|",P461),base!$G$2:'base'!$G$1817,0)+1,6,4)))</f>
        <v/>
      </c>
      <c r="R461" s="41"/>
    </row>
    <row r="462" spans="1:18" x14ac:dyDescent="0.25">
      <c r="A462" s="47"/>
      <c r="B462" s="115" t="str">
        <f>IF(AND(G462&lt;&gt;"",H462&gt;0,I462&lt;&gt;"",J462&lt;&gt;0,K462&lt;&gt;0),COUNT($B$11:B461)+1,"")</f>
        <v/>
      </c>
      <c r="C462" s="34"/>
      <c r="D462" s="89"/>
      <c r="E462" s="47"/>
      <c r="F462" s="66"/>
      <c r="G462" s="41"/>
      <c r="H462" s="112"/>
      <c r="I462" s="47"/>
      <c r="J462" s="112"/>
      <c r="K462" s="104" t="str">
        <f t="shared" si="7"/>
        <v/>
      </c>
      <c r="L462" s="96"/>
      <c r="M462" s="96"/>
      <c r="N462" s="34"/>
      <c r="O462" s="116" t="str">
        <f ca="1">IF(N462="","", INDIRECT("base!"&amp;ADDRESS(MATCH(N462,base!$C$2:'base'!$C$133,0)+1,4,4)))</f>
        <v/>
      </c>
      <c r="P462" s="41"/>
      <c r="Q462" s="116" t="str">
        <f ca="1">IF(P462="","", INDIRECT("base!"&amp;ADDRESS(MATCH(CONCATENATE(N462,"|",P462),base!$G$2:'base'!$G$1817,0)+1,6,4)))</f>
        <v/>
      </c>
      <c r="R462" s="41"/>
    </row>
    <row r="463" spans="1:18" x14ac:dyDescent="0.25">
      <c r="A463" s="47"/>
      <c r="B463" s="115" t="str">
        <f>IF(AND(G463&lt;&gt;"",H463&gt;0,I463&lt;&gt;"",J463&lt;&gt;0,K463&lt;&gt;0),COUNT($B$11:B462)+1,"")</f>
        <v/>
      </c>
      <c r="C463" s="34"/>
      <c r="D463" s="89"/>
      <c r="E463" s="47"/>
      <c r="F463" s="66"/>
      <c r="G463" s="41"/>
      <c r="H463" s="112"/>
      <c r="I463" s="47"/>
      <c r="J463" s="112"/>
      <c r="K463" s="104" t="str">
        <f t="shared" si="7"/>
        <v/>
      </c>
      <c r="L463" s="96"/>
      <c r="M463" s="96"/>
      <c r="N463" s="34"/>
      <c r="O463" s="116" t="str">
        <f ca="1">IF(N463="","", INDIRECT("base!"&amp;ADDRESS(MATCH(N463,base!$C$2:'base'!$C$133,0)+1,4,4)))</f>
        <v/>
      </c>
      <c r="P463" s="41"/>
      <c r="Q463" s="116" t="str">
        <f ca="1">IF(P463="","", INDIRECT("base!"&amp;ADDRESS(MATCH(CONCATENATE(N463,"|",P463),base!$G$2:'base'!$G$1817,0)+1,6,4)))</f>
        <v/>
      </c>
      <c r="R463" s="41"/>
    </row>
    <row r="464" spans="1:18" x14ac:dyDescent="0.25">
      <c r="A464" s="47"/>
      <c r="B464" s="115" t="str">
        <f>IF(AND(G464&lt;&gt;"",H464&gt;0,I464&lt;&gt;"",J464&lt;&gt;0,K464&lt;&gt;0),COUNT($B$11:B463)+1,"")</f>
        <v/>
      </c>
      <c r="C464" s="34"/>
      <c r="D464" s="89"/>
      <c r="E464" s="47"/>
      <c r="F464" s="66"/>
      <c r="G464" s="41"/>
      <c r="H464" s="112"/>
      <c r="I464" s="47"/>
      <c r="J464" s="112"/>
      <c r="K464" s="104" t="str">
        <f t="shared" si="7"/>
        <v/>
      </c>
      <c r="L464" s="96"/>
      <c r="M464" s="96"/>
      <c r="N464" s="34"/>
      <c r="O464" s="116" t="str">
        <f ca="1">IF(N464="","", INDIRECT("base!"&amp;ADDRESS(MATCH(N464,base!$C$2:'base'!$C$133,0)+1,4,4)))</f>
        <v/>
      </c>
      <c r="P464" s="41"/>
      <c r="Q464" s="116" t="str">
        <f ca="1">IF(P464="","", INDIRECT("base!"&amp;ADDRESS(MATCH(CONCATENATE(N464,"|",P464),base!$G$2:'base'!$G$1817,0)+1,6,4)))</f>
        <v/>
      </c>
      <c r="R464" s="41"/>
    </row>
    <row r="465" spans="1:18" x14ac:dyDescent="0.25">
      <c r="A465" s="47"/>
      <c r="B465" s="115" t="str">
        <f>IF(AND(G465&lt;&gt;"",H465&gt;0,I465&lt;&gt;"",J465&lt;&gt;0,K465&lt;&gt;0),COUNT($B$11:B464)+1,"")</f>
        <v/>
      </c>
      <c r="C465" s="34"/>
      <c r="D465" s="89"/>
      <c r="E465" s="47"/>
      <c r="F465" s="66"/>
      <c r="G465" s="41"/>
      <c r="H465" s="112"/>
      <c r="I465" s="47"/>
      <c r="J465" s="112"/>
      <c r="K465" s="104" t="str">
        <f t="shared" si="7"/>
        <v/>
      </c>
      <c r="L465" s="96"/>
      <c r="M465" s="96"/>
      <c r="N465" s="34"/>
      <c r="O465" s="116" t="str">
        <f ca="1">IF(N465="","", INDIRECT("base!"&amp;ADDRESS(MATCH(N465,base!$C$2:'base'!$C$133,0)+1,4,4)))</f>
        <v/>
      </c>
      <c r="P465" s="41"/>
      <c r="Q465" s="116" t="str">
        <f ca="1">IF(P465="","", INDIRECT("base!"&amp;ADDRESS(MATCH(CONCATENATE(N465,"|",P465),base!$G$2:'base'!$G$1817,0)+1,6,4)))</f>
        <v/>
      </c>
      <c r="R465" s="41"/>
    </row>
    <row r="466" spans="1:18" x14ac:dyDescent="0.25">
      <c r="A466" s="47"/>
      <c r="B466" s="115" t="str">
        <f>IF(AND(G466&lt;&gt;"",H466&gt;0,I466&lt;&gt;"",J466&lt;&gt;0,K466&lt;&gt;0),COUNT($B$11:B465)+1,"")</f>
        <v/>
      </c>
      <c r="C466" s="34"/>
      <c r="D466" s="89"/>
      <c r="E466" s="47"/>
      <c r="F466" s="66"/>
      <c r="G466" s="41"/>
      <c r="H466" s="112"/>
      <c r="I466" s="47"/>
      <c r="J466" s="112"/>
      <c r="K466" s="104" t="str">
        <f t="shared" si="7"/>
        <v/>
      </c>
      <c r="L466" s="96"/>
      <c r="M466" s="96"/>
      <c r="N466" s="34"/>
      <c r="O466" s="116" t="str">
        <f ca="1">IF(N466="","", INDIRECT("base!"&amp;ADDRESS(MATCH(N466,base!$C$2:'base'!$C$133,0)+1,4,4)))</f>
        <v/>
      </c>
      <c r="P466" s="41"/>
      <c r="Q466" s="116" t="str">
        <f ca="1">IF(P466="","", INDIRECT("base!"&amp;ADDRESS(MATCH(CONCATENATE(N466,"|",P466),base!$G$2:'base'!$G$1817,0)+1,6,4)))</f>
        <v/>
      </c>
      <c r="R466" s="41"/>
    </row>
    <row r="467" spans="1:18" x14ac:dyDescent="0.25">
      <c r="A467" s="47"/>
      <c r="B467" s="115" t="str">
        <f>IF(AND(G467&lt;&gt;"",H467&gt;0,I467&lt;&gt;"",J467&lt;&gt;0,K467&lt;&gt;0),COUNT($B$11:B466)+1,"")</f>
        <v/>
      </c>
      <c r="C467" s="34"/>
      <c r="D467" s="89"/>
      <c r="E467" s="47"/>
      <c r="F467" s="66"/>
      <c r="G467" s="41"/>
      <c r="H467" s="112"/>
      <c r="I467" s="47"/>
      <c r="J467" s="112"/>
      <c r="K467" s="104" t="str">
        <f t="shared" si="7"/>
        <v/>
      </c>
      <c r="L467" s="96"/>
      <c r="M467" s="96"/>
      <c r="N467" s="34"/>
      <c r="O467" s="116" t="str">
        <f ca="1">IF(N467="","", INDIRECT("base!"&amp;ADDRESS(MATCH(N467,base!$C$2:'base'!$C$133,0)+1,4,4)))</f>
        <v/>
      </c>
      <c r="P467" s="41"/>
      <c r="Q467" s="116" t="str">
        <f ca="1">IF(P467="","", INDIRECT("base!"&amp;ADDRESS(MATCH(CONCATENATE(N467,"|",P467),base!$G$2:'base'!$G$1817,0)+1,6,4)))</f>
        <v/>
      </c>
      <c r="R467" s="41"/>
    </row>
    <row r="468" spans="1:18" x14ac:dyDescent="0.25">
      <c r="A468" s="47"/>
      <c r="B468" s="115" t="str">
        <f>IF(AND(G468&lt;&gt;"",H468&gt;0,I468&lt;&gt;"",J468&lt;&gt;0,K468&lt;&gt;0),COUNT($B$11:B467)+1,"")</f>
        <v/>
      </c>
      <c r="C468" s="34"/>
      <c r="D468" s="89"/>
      <c r="E468" s="47"/>
      <c r="F468" s="66"/>
      <c r="G468" s="41"/>
      <c r="H468" s="112"/>
      <c r="I468" s="47"/>
      <c r="J468" s="112"/>
      <c r="K468" s="104" t="str">
        <f t="shared" si="7"/>
        <v/>
      </c>
      <c r="L468" s="96"/>
      <c r="M468" s="96"/>
      <c r="N468" s="34"/>
      <c r="O468" s="116" t="str">
        <f ca="1">IF(N468="","", INDIRECT("base!"&amp;ADDRESS(MATCH(N468,base!$C$2:'base'!$C$133,0)+1,4,4)))</f>
        <v/>
      </c>
      <c r="P468" s="41"/>
      <c r="Q468" s="116" t="str">
        <f ca="1">IF(P468="","", INDIRECT("base!"&amp;ADDRESS(MATCH(CONCATENATE(N468,"|",P468),base!$G$2:'base'!$G$1817,0)+1,6,4)))</f>
        <v/>
      </c>
      <c r="R468" s="41"/>
    </row>
    <row r="469" spans="1:18" x14ac:dyDescent="0.25">
      <c r="A469" s="47"/>
      <c r="B469" s="115" t="str">
        <f>IF(AND(G469&lt;&gt;"",H469&gt;0,I469&lt;&gt;"",J469&lt;&gt;0,K469&lt;&gt;0),COUNT($B$11:B468)+1,"")</f>
        <v/>
      </c>
      <c r="C469" s="34"/>
      <c r="D469" s="89"/>
      <c r="E469" s="47"/>
      <c r="F469" s="66"/>
      <c r="G469" s="41"/>
      <c r="H469" s="112"/>
      <c r="I469" s="47"/>
      <c r="J469" s="112"/>
      <c r="K469" s="104" t="str">
        <f t="shared" si="7"/>
        <v/>
      </c>
      <c r="L469" s="96"/>
      <c r="M469" s="96"/>
      <c r="N469" s="34"/>
      <c r="O469" s="116" t="str">
        <f ca="1">IF(N469="","", INDIRECT("base!"&amp;ADDRESS(MATCH(N469,base!$C$2:'base'!$C$133,0)+1,4,4)))</f>
        <v/>
      </c>
      <c r="P469" s="41"/>
      <c r="Q469" s="116" t="str">
        <f ca="1">IF(P469="","", INDIRECT("base!"&amp;ADDRESS(MATCH(CONCATENATE(N469,"|",P469),base!$G$2:'base'!$G$1817,0)+1,6,4)))</f>
        <v/>
      </c>
      <c r="R469" s="41"/>
    </row>
    <row r="470" spans="1:18" x14ac:dyDescent="0.25">
      <c r="A470" s="47"/>
      <c r="B470" s="115" t="str">
        <f>IF(AND(G470&lt;&gt;"",H470&gt;0,I470&lt;&gt;"",J470&lt;&gt;0,K470&lt;&gt;0),COUNT($B$11:B469)+1,"")</f>
        <v/>
      </c>
      <c r="C470" s="34"/>
      <c r="D470" s="89"/>
      <c r="E470" s="47"/>
      <c r="F470" s="66"/>
      <c r="G470" s="41"/>
      <c r="H470" s="112"/>
      <c r="I470" s="47"/>
      <c r="J470" s="112"/>
      <c r="K470" s="104" t="str">
        <f t="shared" si="7"/>
        <v/>
      </c>
      <c r="L470" s="96"/>
      <c r="M470" s="96"/>
      <c r="N470" s="34"/>
      <c r="O470" s="116" t="str">
        <f ca="1">IF(N470="","", INDIRECT("base!"&amp;ADDRESS(MATCH(N470,base!$C$2:'base'!$C$133,0)+1,4,4)))</f>
        <v/>
      </c>
      <c r="P470" s="41"/>
      <c r="Q470" s="116" t="str">
        <f ca="1">IF(P470="","", INDIRECT("base!"&amp;ADDRESS(MATCH(CONCATENATE(N470,"|",P470),base!$G$2:'base'!$G$1817,0)+1,6,4)))</f>
        <v/>
      </c>
      <c r="R470" s="41"/>
    </row>
    <row r="471" spans="1:18" x14ac:dyDescent="0.25">
      <c r="A471" s="47"/>
      <c r="B471" s="115" t="str">
        <f>IF(AND(G471&lt;&gt;"",H471&gt;0,I471&lt;&gt;"",J471&lt;&gt;0,K471&lt;&gt;0),COUNT($B$11:B470)+1,"")</f>
        <v/>
      </c>
      <c r="C471" s="34"/>
      <c r="D471" s="89"/>
      <c r="E471" s="47"/>
      <c r="F471" s="66"/>
      <c r="G471" s="41"/>
      <c r="H471" s="112"/>
      <c r="I471" s="47"/>
      <c r="J471" s="112"/>
      <c r="K471" s="104" t="str">
        <f t="shared" si="7"/>
        <v/>
      </c>
      <c r="L471" s="96"/>
      <c r="M471" s="96"/>
      <c r="N471" s="34"/>
      <c r="O471" s="116" t="str">
        <f ca="1">IF(N471="","", INDIRECT("base!"&amp;ADDRESS(MATCH(N471,base!$C$2:'base'!$C$133,0)+1,4,4)))</f>
        <v/>
      </c>
      <c r="P471" s="41"/>
      <c r="Q471" s="116" t="str">
        <f ca="1">IF(P471="","", INDIRECT("base!"&amp;ADDRESS(MATCH(CONCATENATE(N471,"|",P471),base!$G$2:'base'!$G$1817,0)+1,6,4)))</f>
        <v/>
      </c>
      <c r="R471" s="41"/>
    </row>
    <row r="472" spans="1:18" x14ac:dyDescent="0.25">
      <c r="A472" s="47"/>
      <c r="B472" s="115" t="str">
        <f>IF(AND(G472&lt;&gt;"",H472&gt;0,I472&lt;&gt;"",J472&lt;&gt;0,K472&lt;&gt;0),COUNT($B$11:B471)+1,"")</f>
        <v/>
      </c>
      <c r="C472" s="34"/>
      <c r="D472" s="89"/>
      <c r="E472" s="47"/>
      <c r="F472" s="66"/>
      <c r="G472" s="41"/>
      <c r="H472" s="112"/>
      <c r="I472" s="47"/>
      <c r="J472" s="112"/>
      <c r="K472" s="104" t="str">
        <f t="shared" si="7"/>
        <v/>
      </c>
      <c r="L472" s="96"/>
      <c r="M472" s="96"/>
      <c r="N472" s="34"/>
      <c r="O472" s="116" t="str">
        <f ca="1">IF(N472="","", INDIRECT("base!"&amp;ADDRESS(MATCH(N472,base!$C$2:'base'!$C$133,0)+1,4,4)))</f>
        <v/>
      </c>
      <c r="P472" s="41"/>
      <c r="Q472" s="116" t="str">
        <f ca="1">IF(P472="","", INDIRECT("base!"&amp;ADDRESS(MATCH(CONCATENATE(N472,"|",P472),base!$G$2:'base'!$G$1817,0)+1,6,4)))</f>
        <v/>
      </c>
      <c r="R472" s="41"/>
    </row>
    <row r="473" spans="1:18" x14ac:dyDescent="0.25">
      <c r="A473" s="47"/>
      <c r="B473" s="115" t="str">
        <f>IF(AND(G473&lt;&gt;"",H473&gt;0,I473&lt;&gt;"",J473&lt;&gt;0,K473&lt;&gt;0),COUNT($B$11:B472)+1,"")</f>
        <v/>
      </c>
      <c r="C473" s="34"/>
      <c r="D473" s="89"/>
      <c r="E473" s="47"/>
      <c r="F473" s="66"/>
      <c r="G473" s="41"/>
      <c r="H473" s="112"/>
      <c r="I473" s="47"/>
      <c r="J473" s="112"/>
      <c r="K473" s="104" t="str">
        <f t="shared" si="7"/>
        <v/>
      </c>
      <c r="L473" s="96"/>
      <c r="M473" s="96"/>
      <c r="N473" s="34"/>
      <c r="O473" s="116" t="str">
        <f ca="1">IF(N473="","", INDIRECT("base!"&amp;ADDRESS(MATCH(N473,base!$C$2:'base'!$C$133,0)+1,4,4)))</f>
        <v/>
      </c>
      <c r="P473" s="41"/>
      <c r="Q473" s="116" t="str">
        <f ca="1">IF(P473="","", INDIRECT("base!"&amp;ADDRESS(MATCH(CONCATENATE(N473,"|",P473),base!$G$2:'base'!$G$1817,0)+1,6,4)))</f>
        <v/>
      </c>
      <c r="R473" s="41"/>
    </row>
    <row r="474" spans="1:18" x14ac:dyDescent="0.25">
      <c r="A474" s="47"/>
      <c r="B474" s="115" t="str">
        <f>IF(AND(G474&lt;&gt;"",H474&gt;0,I474&lt;&gt;"",J474&lt;&gt;0,K474&lt;&gt;0),COUNT($B$11:B473)+1,"")</f>
        <v/>
      </c>
      <c r="C474" s="34"/>
      <c r="D474" s="89"/>
      <c r="E474" s="47"/>
      <c r="F474" s="66"/>
      <c r="G474" s="41"/>
      <c r="H474" s="112"/>
      <c r="I474" s="47"/>
      <c r="J474" s="112"/>
      <c r="K474" s="104" t="str">
        <f t="shared" si="7"/>
        <v/>
      </c>
      <c r="L474" s="96"/>
      <c r="M474" s="96"/>
      <c r="N474" s="34"/>
      <c r="O474" s="116" t="str">
        <f ca="1">IF(N474="","", INDIRECT("base!"&amp;ADDRESS(MATCH(N474,base!$C$2:'base'!$C$133,0)+1,4,4)))</f>
        <v/>
      </c>
      <c r="P474" s="41"/>
      <c r="Q474" s="116" t="str">
        <f ca="1">IF(P474="","", INDIRECT("base!"&amp;ADDRESS(MATCH(CONCATENATE(N474,"|",P474),base!$G$2:'base'!$G$1817,0)+1,6,4)))</f>
        <v/>
      </c>
      <c r="R474" s="41"/>
    </row>
    <row r="475" spans="1:18" x14ac:dyDescent="0.25">
      <c r="A475" s="47"/>
      <c r="B475" s="115" t="str">
        <f>IF(AND(G475&lt;&gt;"",H475&gt;0,I475&lt;&gt;"",J475&lt;&gt;0,K475&lt;&gt;0),COUNT($B$11:B474)+1,"")</f>
        <v/>
      </c>
      <c r="C475" s="34"/>
      <c r="D475" s="89"/>
      <c r="E475" s="47"/>
      <c r="F475" s="66"/>
      <c r="G475" s="41"/>
      <c r="H475" s="112"/>
      <c r="I475" s="47"/>
      <c r="J475" s="112"/>
      <c r="K475" s="104" t="str">
        <f t="shared" si="7"/>
        <v/>
      </c>
      <c r="L475" s="96"/>
      <c r="M475" s="96"/>
      <c r="N475" s="34"/>
      <c r="O475" s="116" t="str">
        <f ca="1">IF(N475="","", INDIRECT("base!"&amp;ADDRESS(MATCH(N475,base!$C$2:'base'!$C$133,0)+1,4,4)))</f>
        <v/>
      </c>
      <c r="P475" s="41"/>
      <c r="Q475" s="116" t="str">
        <f ca="1">IF(P475="","", INDIRECT("base!"&amp;ADDRESS(MATCH(CONCATENATE(N475,"|",P475),base!$G$2:'base'!$G$1817,0)+1,6,4)))</f>
        <v/>
      </c>
      <c r="R475" s="41"/>
    </row>
    <row r="476" spans="1:18" x14ac:dyDescent="0.25">
      <c r="A476" s="47"/>
      <c r="B476" s="115" t="str">
        <f>IF(AND(G476&lt;&gt;"",H476&gt;0,I476&lt;&gt;"",J476&lt;&gt;0,K476&lt;&gt;0),COUNT($B$11:B475)+1,"")</f>
        <v/>
      </c>
      <c r="C476" s="34"/>
      <c r="D476" s="89"/>
      <c r="E476" s="47"/>
      <c r="F476" s="66"/>
      <c r="G476" s="41"/>
      <c r="H476" s="112"/>
      <c r="I476" s="47"/>
      <c r="J476" s="112"/>
      <c r="K476" s="104" t="str">
        <f t="shared" si="7"/>
        <v/>
      </c>
      <c r="L476" s="96"/>
      <c r="M476" s="96"/>
      <c r="N476" s="34"/>
      <c r="O476" s="116" t="str">
        <f ca="1">IF(N476="","", INDIRECT("base!"&amp;ADDRESS(MATCH(N476,base!$C$2:'base'!$C$133,0)+1,4,4)))</f>
        <v/>
      </c>
      <c r="P476" s="41"/>
      <c r="Q476" s="116" t="str">
        <f ca="1">IF(P476="","", INDIRECT("base!"&amp;ADDRESS(MATCH(CONCATENATE(N476,"|",P476),base!$G$2:'base'!$G$1817,0)+1,6,4)))</f>
        <v/>
      </c>
      <c r="R476" s="41"/>
    </row>
    <row r="477" spans="1:18" x14ac:dyDescent="0.25">
      <c r="A477" s="47"/>
      <c r="B477" s="115" t="str">
        <f>IF(AND(G477&lt;&gt;"",H477&gt;0,I477&lt;&gt;"",J477&lt;&gt;0,K477&lt;&gt;0),COUNT($B$11:B476)+1,"")</f>
        <v/>
      </c>
      <c r="C477" s="34"/>
      <c r="D477" s="89"/>
      <c r="E477" s="47"/>
      <c r="F477" s="66"/>
      <c r="G477" s="41"/>
      <c r="H477" s="112"/>
      <c r="I477" s="47"/>
      <c r="J477" s="112"/>
      <c r="K477" s="104" t="str">
        <f t="shared" si="7"/>
        <v/>
      </c>
      <c r="L477" s="96"/>
      <c r="M477" s="96"/>
      <c r="N477" s="34"/>
      <c r="O477" s="116" t="str">
        <f ca="1">IF(N477="","", INDIRECT("base!"&amp;ADDRESS(MATCH(N477,base!$C$2:'base'!$C$133,0)+1,4,4)))</f>
        <v/>
      </c>
      <c r="P477" s="41"/>
      <c r="Q477" s="116" t="str">
        <f ca="1">IF(P477="","", INDIRECT("base!"&amp;ADDRESS(MATCH(CONCATENATE(N477,"|",P477),base!$G$2:'base'!$G$1817,0)+1,6,4)))</f>
        <v/>
      </c>
      <c r="R477" s="41"/>
    </row>
    <row r="478" spans="1:18" x14ac:dyDescent="0.25">
      <c r="A478" s="47"/>
      <c r="B478" s="115" t="str">
        <f>IF(AND(G478&lt;&gt;"",H478&gt;0,I478&lt;&gt;"",J478&lt;&gt;0,K478&lt;&gt;0),COUNT($B$11:B477)+1,"")</f>
        <v/>
      </c>
      <c r="C478" s="34"/>
      <c r="D478" s="89"/>
      <c r="E478" s="47"/>
      <c r="F478" s="66"/>
      <c r="G478" s="41"/>
      <c r="H478" s="112"/>
      <c r="I478" s="47"/>
      <c r="J478" s="112"/>
      <c r="K478" s="104" t="str">
        <f t="shared" si="7"/>
        <v/>
      </c>
      <c r="L478" s="96"/>
      <c r="M478" s="96"/>
      <c r="N478" s="34"/>
      <c r="O478" s="116" t="str">
        <f ca="1">IF(N478="","", INDIRECT("base!"&amp;ADDRESS(MATCH(N478,base!$C$2:'base'!$C$133,0)+1,4,4)))</f>
        <v/>
      </c>
      <c r="P478" s="41"/>
      <c r="Q478" s="116" t="str">
        <f ca="1">IF(P478="","", INDIRECT("base!"&amp;ADDRESS(MATCH(CONCATENATE(N478,"|",P478),base!$G$2:'base'!$G$1817,0)+1,6,4)))</f>
        <v/>
      </c>
      <c r="R478" s="41"/>
    </row>
    <row r="479" spans="1:18" x14ac:dyDescent="0.25">
      <c r="A479" s="47"/>
      <c r="B479" s="115" t="str">
        <f>IF(AND(G479&lt;&gt;"",H479&gt;0,I479&lt;&gt;"",J479&lt;&gt;0,K479&lt;&gt;0),COUNT($B$11:B478)+1,"")</f>
        <v/>
      </c>
      <c r="C479" s="34"/>
      <c r="D479" s="89"/>
      <c r="E479" s="47"/>
      <c r="F479" s="66"/>
      <c r="G479" s="41"/>
      <c r="H479" s="112"/>
      <c r="I479" s="47"/>
      <c r="J479" s="112"/>
      <c r="K479" s="104" t="str">
        <f t="shared" si="7"/>
        <v/>
      </c>
      <c r="L479" s="96"/>
      <c r="M479" s="96"/>
      <c r="N479" s="34"/>
      <c r="O479" s="116" t="str">
        <f ca="1">IF(N479="","", INDIRECT("base!"&amp;ADDRESS(MATCH(N479,base!$C$2:'base'!$C$133,0)+1,4,4)))</f>
        <v/>
      </c>
      <c r="P479" s="41"/>
      <c r="Q479" s="116" t="str">
        <f ca="1">IF(P479="","", INDIRECT("base!"&amp;ADDRESS(MATCH(CONCATENATE(N479,"|",P479),base!$G$2:'base'!$G$1817,0)+1,6,4)))</f>
        <v/>
      </c>
      <c r="R479" s="41"/>
    </row>
    <row r="480" spans="1:18" x14ac:dyDescent="0.25">
      <c r="A480" s="47"/>
      <c r="B480" s="115" t="str">
        <f>IF(AND(G480&lt;&gt;"",H480&gt;0,I480&lt;&gt;"",J480&lt;&gt;0,K480&lt;&gt;0),COUNT($B$11:B479)+1,"")</f>
        <v/>
      </c>
      <c r="C480" s="34"/>
      <c r="D480" s="89"/>
      <c r="E480" s="47"/>
      <c r="F480" s="66"/>
      <c r="G480" s="41"/>
      <c r="H480" s="112"/>
      <c r="I480" s="47"/>
      <c r="J480" s="112"/>
      <c r="K480" s="104" t="str">
        <f t="shared" si="7"/>
        <v/>
      </c>
      <c r="L480" s="96"/>
      <c r="M480" s="96"/>
      <c r="N480" s="34"/>
      <c r="O480" s="116" t="str">
        <f ca="1">IF(N480="","", INDIRECT("base!"&amp;ADDRESS(MATCH(N480,base!$C$2:'base'!$C$133,0)+1,4,4)))</f>
        <v/>
      </c>
      <c r="P480" s="41"/>
      <c r="Q480" s="116" t="str">
        <f ca="1">IF(P480="","", INDIRECT("base!"&amp;ADDRESS(MATCH(CONCATENATE(N480,"|",P480),base!$G$2:'base'!$G$1817,0)+1,6,4)))</f>
        <v/>
      </c>
      <c r="R480" s="41"/>
    </row>
    <row r="481" spans="1:18" x14ac:dyDescent="0.25">
      <c r="A481" s="47"/>
      <c r="B481" s="115" t="str">
        <f>IF(AND(G481&lt;&gt;"",H481&gt;0,I481&lt;&gt;"",J481&lt;&gt;0,K481&lt;&gt;0),COUNT($B$11:B480)+1,"")</f>
        <v/>
      </c>
      <c r="C481" s="34"/>
      <c r="D481" s="89"/>
      <c r="E481" s="47"/>
      <c r="F481" s="66"/>
      <c r="G481" s="41"/>
      <c r="H481" s="112"/>
      <c r="I481" s="47"/>
      <c r="J481" s="112"/>
      <c r="K481" s="104" t="str">
        <f t="shared" si="7"/>
        <v/>
      </c>
      <c r="L481" s="96"/>
      <c r="M481" s="96"/>
      <c r="N481" s="34"/>
      <c r="O481" s="116" t="str">
        <f ca="1">IF(N481="","", INDIRECT("base!"&amp;ADDRESS(MATCH(N481,base!$C$2:'base'!$C$133,0)+1,4,4)))</f>
        <v/>
      </c>
      <c r="P481" s="41"/>
      <c r="Q481" s="116" t="str">
        <f ca="1">IF(P481="","", INDIRECT("base!"&amp;ADDRESS(MATCH(CONCATENATE(N481,"|",P481),base!$G$2:'base'!$G$1817,0)+1,6,4)))</f>
        <v/>
      </c>
      <c r="R481" s="41"/>
    </row>
    <row r="482" spans="1:18" x14ac:dyDescent="0.25">
      <c r="A482" s="47"/>
      <c r="B482" s="115" t="str">
        <f>IF(AND(G482&lt;&gt;"",H482&gt;0,I482&lt;&gt;"",J482&lt;&gt;0,K482&lt;&gt;0),COUNT($B$11:B481)+1,"")</f>
        <v/>
      </c>
      <c r="C482" s="34"/>
      <c r="D482" s="89"/>
      <c r="E482" s="47"/>
      <c r="F482" s="66"/>
      <c r="G482" s="41"/>
      <c r="H482" s="112"/>
      <c r="I482" s="47"/>
      <c r="J482" s="112"/>
      <c r="K482" s="104" t="str">
        <f t="shared" si="7"/>
        <v/>
      </c>
      <c r="L482" s="96"/>
      <c r="M482" s="96"/>
      <c r="N482" s="34"/>
      <c r="O482" s="116" t="str">
        <f ca="1">IF(N482="","", INDIRECT("base!"&amp;ADDRESS(MATCH(N482,base!$C$2:'base'!$C$133,0)+1,4,4)))</f>
        <v/>
      </c>
      <c r="P482" s="41"/>
      <c r="Q482" s="116" t="str">
        <f ca="1">IF(P482="","", INDIRECT("base!"&amp;ADDRESS(MATCH(CONCATENATE(N482,"|",P482),base!$G$2:'base'!$G$1817,0)+1,6,4)))</f>
        <v/>
      </c>
      <c r="R482" s="41"/>
    </row>
    <row r="483" spans="1:18" x14ac:dyDescent="0.25">
      <c r="A483" s="47"/>
      <c r="B483" s="115" t="str">
        <f>IF(AND(G483&lt;&gt;"",H483&gt;0,I483&lt;&gt;"",J483&lt;&gt;0,K483&lt;&gt;0),COUNT($B$11:B482)+1,"")</f>
        <v/>
      </c>
      <c r="C483" s="34"/>
      <c r="D483" s="89"/>
      <c r="E483" s="47"/>
      <c r="F483" s="66"/>
      <c r="G483" s="41"/>
      <c r="H483" s="112"/>
      <c r="I483" s="47"/>
      <c r="J483" s="112"/>
      <c r="K483" s="104" t="str">
        <f t="shared" si="7"/>
        <v/>
      </c>
      <c r="L483" s="96"/>
      <c r="M483" s="96"/>
      <c r="N483" s="34"/>
      <c r="O483" s="116" t="str">
        <f ca="1">IF(N483="","", INDIRECT("base!"&amp;ADDRESS(MATCH(N483,base!$C$2:'base'!$C$133,0)+1,4,4)))</f>
        <v/>
      </c>
      <c r="P483" s="41"/>
      <c r="Q483" s="116" t="str">
        <f ca="1">IF(P483="","", INDIRECT("base!"&amp;ADDRESS(MATCH(CONCATENATE(N483,"|",P483),base!$G$2:'base'!$G$1817,0)+1,6,4)))</f>
        <v/>
      </c>
      <c r="R483" s="41"/>
    </row>
    <row r="484" spans="1:18" x14ac:dyDescent="0.25">
      <c r="A484" s="47"/>
      <c r="B484" s="115" t="str">
        <f>IF(AND(G484&lt;&gt;"",H484&gt;0,I484&lt;&gt;"",J484&lt;&gt;0,K484&lt;&gt;0),COUNT($B$11:B483)+1,"")</f>
        <v/>
      </c>
      <c r="C484" s="34"/>
      <c r="D484" s="89"/>
      <c r="E484" s="47"/>
      <c r="F484" s="66"/>
      <c r="G484" s="41"/>
      <c r="H484" s="112"/>
      <c r="I484" s="47"/>
      <c r="J484" s="112"/>
      <c r="K484" s="104" t="str">
        <f t="shared" si="7"/>
        <v/>
      </c>
      <c r="L484" s="96"/>
      <c r="M484" s="96"/>
      <c r="N484" s="34"/>
      <c r="O484" s="116" t="str">
        <f ca="1">IF(N484="","", INDIRECT("base!"&amp;ADDRESS(MATCH(N484,base!$C$2:'base'!$C$133,0)+1,4,4)))</f>
        <v/>
      </c>
      <c r="P484" s="41"/>
      <c r="Q484" s="116" t="str">
        <f ca="1">IF(P484="","", INDIRECT("base!"&amp;ADDRESS(MATCH(CONCATENATE(N484,"|",P484),base!$G$2:'base'!$G$1817,0)+1,6,4)))</f>
        <v/>
      </c>
      <c r="R484" s="41"/>
    </row>
    <row r="485" spans="1:18" x14ac:dyDescent="0.25">
      <c r="A485" s="47"/>
      <c r="B485" s="115" t="str">
        <f>IF(AND(G485&lt;&gt;"",H485&gt;0,I485&lt;&gt;"",J485&lt;&gt;0,K485&lt;&gt;0),COUNT($B$11:B484)+1,"")</f>
        <v/>
      </c>
      <c r="C485" s="34"/>
      <c r="D485" s="89"/>
      <c r="E485" s="47"/>
      <c r="F485" s="66"/>
      <c r="G485" s="41"/>
      <c r="H485" s="112"/>
      <c r="I485" s="47"/>
      <c r="J485" s="112"/>
      <c r="K485" s="104" t="str">
        <f t="shared" si="7"/>
        <v/>
      </c>
      <c r="L485" s="96"/>
      <c r="M485" s="96"/>
      <c r="N485" s="34"/>
      <c r="O485" s="116" t="str">
        <f ca="1">IF(N485="","", INDIRECT("base!"&amp;ADDRESS(MATCH(N485,base!$C$2:'base'!$C$133,0)+1,4,4)))</f>
        <v/>
      </c>
      <c r="P485" s="41"/>
      <c r="Q485" s="116" t="str">
        <f ca="1">IF(P485="","", INDIRECT("base!"&amp;ADDRESS(MATCH(CONCATENATE(N485,"|",P485),base!$G$2:'base'!$G$1817,0)+1,6,4)))</f>
        <v/>
      </c>
      <c r="R485" s="41"/>
    </row>
    <row r="486" spans="1:18" x14ac:dyDescent="0.25">
      <c r="A486" s="47"/>
      <c r="B486" s="115" t="str">
        <f>IF(AND(G486&lt;&gt;"",H486&gt;0,I486&lt;&gt;"",J486&lt;&gt;0,K486&lt;&gt;0),COUNT($B$11:B485)+1,"")</f>
        <v/>
      </c>
      <c r="C486" s="34"/>
      <c r="D486" s="89"/>
      <c r="E486" s="47"/>
      <c r="F486" s="66"/>
      <c r="G486" s="41"/>
      <c r="H486" s="112"/>
      <c r="I486" s="47"/>
      <c r="J486" s="112"/>
      <c r="K486" s="104" t="str">
        <f t="shared" si="7"/>
        <v/>
      </c>
      <c r="L486" s="96"/>
      <c r="M486" s="96"/>
      <c r="N486" s="34"/>
      <c r="O486" s="116" t="str">
        <f ca="1">IF(N486="","", INDIRECT("base!"&amp;ADDRESS(MATCH(N486,base!$C$2:'base'!$C$133,0)+1,4,4)))</f>
        <v/>
      </c>
      <c r="P486" s="41"/>
      <c r="Q486" s="116" t="str">
        <f ca="1">IF(P486="","", INDIRECT("base!"&amp;ADDRESS(MATCH(CONCATENATE(N486,"|",P486),base!$G$2:'base'!$G$1817,0)+1,6,4)))</f>
        <v/>
      </c>
      <c r="R486" s="41"/>
    </row>
    <row r="487" spans="1:18" x14ac:dyDescent="0.25">
      <c r="A487" s="47"/>
      <c r="B487" s="115" t="str">
        <f>IF(AND(G487&lt;&gt;"",H487&gt;0,I487&lt;&gt;"",J487&lt;&gt;0,K487&lt;&gt;0),COUNT($B$11:B486)+1,"")</f>
        <v/>
      </c>
      <c r="C487" s="34"/>
      <c r="D487" s="89"/>
      <c r="E487" s="47"/>
      <c r="F487" s="66"/>
      <c r="G487" s="41"/>
      <c r="H487" s="112"/>
      <c r="I487" s="47"/>
      <c r="J487" s="112"/>
      <c r="K487" s="104" t="str">
        <f t="shared" si="7"/>
        <v/>
      </c>
      <c r="L487" s="96"/>
      <c r="M487" s="96"/>
      <c r="N487" s="34"/>
      <c r="O487" s="116" t="str">
        <f ca="1">IF(N487="","", INDIRECT("base!"&amp;ADDRESS(MATCH(N487,base!$C$2:'base'!$C$133,0)+1,4,4)))</f>
        <v/>
      </c>
      <c r="P487" s="41"/>
      <c r="Q487" s="116" t="str">
        <f ca="1">IF(P487="","", INDIRECT("base!"&amp;ADDRESS(MATCH(CONCATENATE(N487,"|",P487),base!$G$2:'base'!$G$1817,0)+1,6,4)))</f>
        <v/>
      </c>
      <c r="R487" s="41"/>
    </row>
    <row r="488" spans="1:18" x14ac:dyDescent="0.25">
      <c r="A488" s="47"/>
      <c r="B488" s="115" t="str">
        <f>IF(AND(G488&lt;&gt;"",H488&gt;0,I488&lt;&gt;"",J488&lt;&gt;0,K488&lt;&gt;0),COUNT($B$11:B487)+1,"")</f>
        <v/>
      </c>
      <c r="C488" s="34"/>
      <c r="D488" s="89"/>
      <c r="E488" s="47"/>
      <c r="F488" s="66"/>
      <c r="G488" s="41"/>
      <c r="H488" s="112"/>
      <c r="I488" s="47"/>
      <c r="J488" s="112"/>
      <c r="K488" s="104" t="str">
        <f t="shared" si="7"/>
        <v/>
      </c>
      <c r="L488" s="96"/>
      <c r="M488" s="96"/>
      <c r="N488" s="34"/>
      <c r="O488" s="116" t="str">
        <f ca="1">IF(N488="","", INDIRECT("base!"&amp;ADDRESS(MATCH(N488,base!$C$2:'base'!$C$133,0)+1,4,4)))</f>
        <v/>
      </c>
      <c r="P488" s="41"/>
      <c r="Q488" s="116" t="str">
        <f ca="1">IF(P488="","", INDIRECT("base!"&amp;ADDRESS(MATCH(CONCATENATE(N488,"|",P488),base!$G$2:'base'!$G$1817,0)+1,6,4)))</f>
        <v/>
      </c>
      <c r="R488" s="41"/>
    </row>
    <row r="489" spans="1:18" x14ac:dyDescent="0.25">
      <c r="A489" s="47"/>
      <c r="B489" s="115" t="str">
        <f>IF(AND(G489&lt;&gt;"",H489&gt;0,I489&lt;&gt;"",J489&lt;&gt;0,K489&lt;&gt;0),COUNT($B$11:B488)+1,"")</f>
        <v/>
      </c>
      <c r="C489" s="34"/>
      <c r="D489" s="89"/>
      <c r="E489" s="47"/>
      <c r="F489" s="66"/>
      <c r="G489" s="41"/>
      <c r="H489" s="112"/>
      <c r="I489" s="47"/>
      <c r="J489" s="112"/>
      <c r="K489" s="104" t="str">
        <f t="shared" si="7"/>
        <v/>
      </c>
      <c r="L489" s="96"/>
      <c r="M489" s="96"/>
      <c r="N489" s="34"/>
      <c r="O489" s="116" t="str">
        <f ca="1">IF(N489="","", INDIRECT("base!"&amp;ADDRESS(MATCH(N489,base!$C$2:'base'!$C$133,0)+1,4,4)))</f>
        <v/>
      </c>
      <c r="P489" s="41"/>
      <c r="Q489" s="116" t="str">
        <f ca="1">IF(P489="","", INDIRECT("base!"&amp;ADDRESS(MATCH(CONCATENATE(N489,"|",P489),base!$G$2:'base'!$G$1817,0)+1,6,4)))</f>
        <v/>
      </c>
      <c r="R489" s="41"/>
    </row>
    <row r="490" spans="1:18" x14ac:dyDescent="0.25">
      <c r="A490" s="47"/>
      <c r="B490" s="115" t="str">
        <f>IF(AND(G490&lt;&gt;"",H490&gt;0,I490&lt;&gt;"",J490&lt;&gt;0,K490&lt;&gt;0),COUNT($B$11:B489)+1,"")</f>
        <v/>
      </c>
      <c r="C490" s="34"/>
      <c r="D490" s="89"/>
      <c r="E490" s="47"/>
      <c r="F490" s="66"/>
      <c r="G490" s="41"/>
      <c r="H490" s="112"/>
      <c r="I490" s="47"/>
      <c r="J490" s="112"/>
      <c r="K490" s="104" t="str">
        <f t="shared" si="7"/>
        <v/>
      </c>
      <c r="L490" s="96"/>
      <c r="M490" s="96"/>
      <c r="N490" s="34"/>
      <c r="O490" s="116" t="str">
        <f ca="1">IF(N490="","", INDIRECT("base!"&amp;ADDRESS(MATCH(N490,base!$C$2:'base'!$C$133,0)+1,4,4)))</f>
        <v/>
      </c>
      <c r="P490" s="41"/>
      <c r="Q490" s="116" t="str">
        <f ca="1">IF(P490="","", INDIRECT("base!"&amp;ADDRESS(MATCH(CONCATENATE(N490,"|",P490),base!$G$2:'base'!$G$1817,0)+1,6,4)))</f>
        <v/>
      </c>
      <c r="R490" s="41"/>
    </row>
    <row r="491" spans="1:18" x14ac:dyDescent="0.25">
      <c r="A491" s="47"/>
      <c r="B491" s="115" t="str">
        <f>IF(AND(G491&lt;&gt;"",H491&gt;0,I491&lt;&gt;"",J491&lt;&gt;0,K491&lt;&gt;0),COUNT($B$11:B490)+1,"")</f>
        <v/>
      </c>
      <c r="C491" s="34"/>
      <c r="D491" s="89"/>
      <c r="E491" s="47"/>
      <c r="F491" s="66"/>
      <c r="G491" s="41"/>
      <c r="H491" s="112"/>
      <c r="I491" s="47"/>
      <c r="J491" s="112"/>
      <c r="K491" s="104" t="str">
        <f t="shared" si="7"/>
        <v/>
      </c>
      <c r="L491" s="96"/>
      <c r="M491" s="96"/>
      <c r="N491" s="34"/>
      <c r="O491" s="116" t="str">
        <f ca="1">IF(N491="","", INDIRECT("base!"&amp;ADDRESS(MATCH(N491,base!$C$2:'base'!$C$133,0)+1,4,4)))</f>
        <v/>
      </c>
      <c r="P491" s="41"/>
      <c r="Q491" s="116" t="str">
        <f ca="1">IF(P491="","", INDIRECT("base!"&amp;ADDRESS(MATCH(CONCATENATE(N491,"|",P491),base!$G$2:'base'!$G$1817,0)+1,6,4)))</f>
        <v/>
      </c>
      <c r="R491" s="41"/>
    </row>
    <row r="492" spans="1:18" x14ac:dyDescent="0.25">
      <c r="A492" s="47"/>
      <c r="B492" s="115" t="str">
        <f>IF(AND(G492&lt;&gt;"",H492&gt;0,I492&lt;&gt;"",J492&lt;&gt;0,K492&lt;&gt;0),COUNT($B$11:B491)+1,"")</f>
        <v/>
      </c>
      <c r="C492" s="34"/>
      <c r="D492" s="89"/>
      <c r="E492" s="47"/>
      <c r="F492" s="66"/>
      <c r="G492" s="41"/>
      <c r="H492" s="112"/>
      <c r="I492" s="47"/>
      <c r="J492" s="112"/>
      <c r="K492" s="104" t="str">
        <f t="shared" si="7"/>
        <v/>
      </c>
      <c r="L492" s="96"/>
      <c r="M492" s="96"/>
      <c r="N492" s="34"/>
      <c r="O492" s="116" t="str">
        <f ca="1">IF(N492="","", INDIRECT("base!"&amp;ADDRESS(MATCH(N492,base!$C$2:'base'!$C$133,0)+1,4,4)))</f>
        <v/>
      </c>
      <c r="P492" s="41"/>
      <c r="Q492" s="116" t="str">
        <f ca="1">IF(P492="","", INDIRECT("base!"&amp;ADDRESS(MATCH(CONCATENATE(N492,"|",P492),base!$G$2:'base'!$G$1817,0)+1,6,4)))</f>
        <v/>
      </c>
      <c r="R492" s="41"/>
    </row>
    <row r="493" spans="1:18" x14ac:dyDescent="0.25">
      <c r="A493" s="47"/>
      <c r="B493" s="115" t="str">
        <f>IF(AND(G493&lt;&gt;"",H493&gt;0,I493&lt;&gt;"",J493&lt;&gt;0,K493&lt;&gt;0),COUNT($B$11:B492)+1,"")</f>
        <v/>
      </c>
      <c r="C493" s="34"/>
      <c r="D493" s="89"/>
      <c r="E493" s="47"/>
      <c r="F493" s="66"/>
      <c r="G493" s="41"/>
      <c r="H493" s="112"/>
      <c r="I493" s="47"/>
      <c r="J493" s="112"/>
      <c r="K493" s="104" t="str">
        <f t="shared" si="7"/>
        <v/>
      </c>
      <c r="L493" s="96"/>
      <c r="M493" s="96"/>
      <c r="N493" s="34"/>
      <c r="O493" s="116" t="str">
        <f ca="1">IF(N493="","", INDIRECT("base!"&amp;ADDRESS(MATCH(N493,base!$C$2:'base'!$C$133,0)+1,4,4)))</f>
        <v/>
      </c>
      <c r="P493" s="41"/>
      <c r="Q493" s="116" t="str">
        <f ca="1">IF(P493="","", INDIRECT("base!"&amp;ADDRESS(MATCH(CONCATENATE(N493,"|",P493),base!$G$2:'base'!$G$1817,0)+1,6,4)))</f>
        <v/>
      </c>
      <c r="R493" s="41"/>
    </row>
    <row r="494" spans="1:18" x14ac:dyDescent="0.25">
      <c r="A494" s="47"/>
      <c r="B494" s="115" t="str">
        <f>IF(AND(G494&lt;&gt;"",H494&gt;0,I494&lt;&gt;"",J494&lt;&gt;0,K494&lt;&gt;0),COUNT($B$11:B493)+1,"")</f>
        <v/>
      </c>
      <c r="C494" s="34"/>
      <c r="D494" s="89"/>
      <c r="E494" s="47"/>
      <c r="F494" s="66"/>
      <c r="G494" s="41"/>
      <c r="H494" s="112"/>
      <c r="I494" s="47"/>
      <c r="J494" s="112"/>
      <c r="K494" s="104" t="str">
        <f t="shared" si="7"/>
        <v/>
      </c>
      <c r="L494" s="96"/>
      <c r="M494" s="96"/>
      <c r="N494" s="34"/>
      <c r="O494" s="116" t="str">
        <f ca="1">IF(N494="","", INDIRECT("base!"&amp;ADDRESS(MATCH(N494,base!$C$2:'base'!$C$133,0)+1,4,4)))</f>
        <v/>
      </c>
      <c r="P494" s="41"/>
      <c r="Q494" s="116" t="str">
        <f ca="1">IF(P494="","", INDIRECT("base!"&amp;ADDRESS(MATCH(CONCATENATE(N494,"|",P494),base!$G$2:'base'!$G$1817,0)+1,6,4)))</f>
        <v/>
      </c>
      <c r="R494" s="41"/>
    </row>
    <row r="495" spans="1:18" x14ac:dyDescent="0.25">
      <c r="A495" s="47"/>
      <c r="B495" s="115" t="str">
        <f>IF(AND(G495&lt;&gt;"",H495&gt;0,I495&lt;&gt;"",J495&lt;&gt;0,K495&lt;&gt;0),COUNT($B$11:B494)+1,"")</f>
        <v/>
      </c>
      <c r="C495" s="34"/>
      <c r="D495" s="89"/>
      <c r="E495" s="47"/>
      <c r="F495" s="66"/>
      <c r="G495" s="41"/>
      <c r="H495" s="112"/>
      <c r="I495" s="47"/>
      <c r="J495" s="112"/>
      <c r="K495" s="104" t="str">
        <f t="shared" si="7"/>
        <v/>
      </c>
      <c r="L495" s="96"/>
      <c r="M495" s="96"/>
      <c r="N495" s="34"/>
      <c r="O495" s="116" t="str">
        <f ca="1">IF(N495="","", INDIRECT("base!"&amp;ADDRESS(MATCH(N495,base!$C$2:'base'!$C$133,0)+1,4,4)))</f>
        <v/>
      </c>
      <c r="P495" s="41"/>
      <c r="Q495" s="116" t="str">
        <f ca="1">IF(P495="","", INDIRECT("base!"&amp;ADDRESS(MATCH(CONCATENATE(N495,"|",P495),base!$G$2:'base'!$G$1817,0)+1,6,4)))</f>
        <v/>
      </c>
      <c r="R495" s="41"/>
    </row>
    <row r="496" spans="1:18" x14ac:dyDescent="0.25">
      <c r="A496" s="47"/>
      <c r="B496" s="115" t="str">
        <f>IF(AND(G496&lt;&gt;"",H496&gt;0,I496&lt;&gt;"",J496&lt;&gt;0,K496&lt;&gt;0),COUNT($B$11:B495)+1,"")</f>
        <v/>
      </c>
      <c r="C496" s="34"/>
      <c r="D496" s="89"/>
      <c r="E496" s="47"/>
      <c r="F496" s="66"/>
      <c r="G496" s="41"/>
      <c r="H496" s="112"/>
      <c r="I496" s="47"/>
      <c r="J496" s="112"/>
      <c r="K496" s="104" t="str">
        <f t="shared" si="7"/>
        <v/>
      </c>
      <c r="L496" s="96"/>
      <c r="M496" s="96"/>
      <c r="N496" s="34"/>
      <c r="O496" s="116" t="str">
        <f ca="1">IF(N496="","", INDIRECT("base!"&amp;ADDRESS(MATCH(N496,base!$C$2:'base'!$C$133,0)+1,4,4)))</f>
        <v/>
      </c>
      <c r="P496" s="41"/>
      <c r="Q496" s="116" t="str">
        <f ca="1">IF(P496="","", INDIRECT("base!"&amp;ADDRESS(MATCH(CONCATENATE(N496,"|",P496),base!$G$2:'base'!$G$1817,0)+1,6,4)))</f>
        <v/>
      </c>
      <c r="R496" s="41"/>
    </row>
    <row r="497" spans="1:18" x14ac:dyDescent="0.25">
      <c r="A497" s="47"/>
      <c r="B497" s="115" t="str">
        <f>IF(AND(G497&lt;&gt;"",H497&gt;0,I497&lt;&gt;"",J497&lt;&gt;0,K497&lt;&gt;0),COUNT($B$11:B496)+1,"")</f>
        <v/>
      </c>
      <c r="C497" s="34"/>
      <c r="D497" s="89"/>
      <c r="E497" s="47"/>
      <c r="F497" s="66"/>
      <c r="G497" s="41"/>
      <c r="H497" s="112"/>
      <c r="I497" s="47"/>
      <c r="J497" s="112"/>
      <c r="K497" s="104" t="str">
        <f t="shared" si="7"/>
        <v/>
      </c>
      <c r="L497" s="96"/>
      <c r="M497" s="96"/>
      <c r="N497" s="34"/>
      <c r="O497" s="116" t="str">
        <f ca="1">IF(N497="","", INDIRECT("base!"&amp;ADDRESS(MATCH(N497,base!$C$2:'base'!$C$133,0)+1,4,4)))</f>
        <v/>
      </c>
      <c r="P497" s="41"/>
      <c r="Q497" s="116" t="str">
        <f ca="1">IF(P497="","", INDIRECT("base!"&amp;ADDRESS(MATCH(CONCATENATE(N497,"|",P497),base!$G$2:'base'!$G$1817,0)+1,6,4)))</f>
        <v/>
      </c>
      <c r="R497" s="41"/>
    </row>
    <row r="498" spans="1:18" x14ac:dyDescent="0.25">
      <c r="A498" s="47"/>
      <c r="B498" s="115" t="str">
        <f>IF(AND(G498&lt;&gt;"",H498&gt;0,I498&lt;&gt;"",J498&lt;&gt;0,K498&lt;&gt;0),COUNT($B$11:B497)+1,"")</f>
        <v/>
      </c>
      <c r="C498" s="34"/>
      <c r="D498" s="89"/>
      <c r="E498" s="47"/>
      <c r="F498" s="66"/>
      <c r="G498" s="41"/>
      <c r="H498" s="112"/>
      <c r="I498" s="47"/>
      <c r="J498" s="112"/>
      <c r="K498" s="104" t="str">
        <f t="shared" ref="K498:K518" si="8">IFERROR(IF(H498*J498&lt;&gt;0,ROUND(ROUND(H498,4)*ROUND(J498,4),2),""),"")</f>
        <v/>
      </c>
      <c r="L498" s="96"/>
      <c r="M498" s="96"/>
      <c r="N498" s="34"/>
      <c r="O498" s="116" t="str">
        <f ca="1">IF(N498="","", INDIRECT("base!"&amp;ADDRESS(MATCH(N498,base!$C$2:'base'!$C$133,0)+1,4,4)))</f>
        <v/>
      </c>
      <c r="P498" s="41"/>
      <c r="Q498" s="116" t="str">
        <f ca="1">IF(P498="","", INDIRECT("base!"&amp;ADDRESS(MATCH(CONCATENATE(N498,"|",P498),base!$G$2:'base'!$G$1817,0)+1,6,4)))</f>
        <v/>
      </c>
      <c r="R498" s="41"/>
    </row>
    <row r="499" spans="1:18" x14ac:dyDescent="0.25">
      <c r="A499" s="47"/>
      <c r="B499" s="115" t="str">
        <f>IF(AND(G499&lt;&gt;"",H499&gt;0,I499&lt;&gt;"",J499&lt;&gt;0,K499&lt;&gt;0),COUNT($B$11:B498)+1,"")</f>
        <v/>
      </c>
      <c r="C499" s="34"/>
      <c r="D499" s="89"/>
      <c r="E499" s="47"/>
      <c r="F499" s="66"/>
      <c r="G499" s="41"/>
      <c r="H499" s="112"/>
      <c r="I499" s="47"/>
      <c r="J499" s="112"/>
      <c r="K499" s="104" t="str">
        <f t="shared" si="8"/>
        <v/>
      </c>
      <c r="L499" s="96"/>
      <c r="M499" s="96"/>
      <c r="N499" s="34"/>
      <c r="O499" s="116" t="str">
        <f ca="1">IF(N499="","", INDIRECT("base!"&amp;ADDRESS(MATCH(N499,base!$C$2:'base'!$C$133,0)+1,4,4)))</f>
        <v/>
      </c>
      <c r="P499" s="41"/>
      <c r="Q499" s="116" t="str">
        <f ca="1">IF(P499="","", INDIRECT("base!"&amp;ADDRESS(MATCH(CONCATENATE(N499,"|",P499),base!$G$2:'base'!$G$1817,0)+1,6,4)))</f>
        <v/>
      </c>
      <c r="R499" s="41"/>
    </row>
    <row r="500" spans="1:18" x14ac:dyDescent="0.25">
      <c r="A500" s="47"/>
      <c r="B500" s="115" t="str">
        <f>IF(AND(G500&lt;&gt;"",H500&gt;0,I500&lt;&gt;"",J500&lt;&gt;0,K500&lt;&gt;0),COUNT($B$11:B499)+1,"")</f>
        <v/>
      </c>
      <c r="C500" s="34"/>
      <c r="D500" s="89"/>
      <c r="E500" s="47"/>
      <c r="F500" s="66"/>
      <c r="G500" s="41"/>
      <c r="H500" s="112"/>
      <c r="I500" s="47"/>
      <c r="J500" s="112"/>
      <c r="K500" s="104" t="str">
        <f t="shared" si="8"/>
        <v/>
      </c>
      <c r="L500" s="96"/>
      <c r="M500" s="96"/>
      <c r="N500" s="34"/>
      <c r="O500" s="116" t="str">
        <f ca="1">IF(N500="","", INDIRECT("base!"&amp;ADDRESS(MATCH(N500,base!$C$2:'base'!$C$133,0)+1,4,4)))</f>
        <v/>
      </c>
      <c r="P500" s="41"/>
      <c r="Q500" s="116" t="str">
        <f ca="1">IF(P500="","", INDIRECT("base!"&amp;ADDRESS(MATCH(CONCATENATE(N500,"|",P500),base!$G$2:'base'!$G$1817,0)+1,6,4)))</f>
        <v/>
      </c>
      <c r="R500" s="41"/>
    </row>
    <row r="501" spans="1:18" x14ac:dyDescent="0.25">
      <c r="A501" s="47"/>
      <c r="B501" s="115" t="str">
        <f>IF(AND(G501&lt;&gt;"",H501&gt;0,I501&lt;&gt;"",J501&lt;&gt;0,K501&lt;&gt;0),COUNT($B$11:B500)+1,"")</f>
        <v/>
      </c>
      <c r="C501" s="34"/>
      <c r="D501" s="89"/>
      <c r="E501" s="47"/>
      <c r="F501" s="66"/>
      <c r="G501" s="41"/>
      <c r="H501" s="112"/>
      <c r="I501" s="47"/>
      <c r="J501" s="112"/>
      <c r="K501" s="104" t="str">
        <f t="shared" si="8"/>
        <v/>
      </c>
      <c r="L501" s="96"/>
      <c r="M501" s="96"/>
      <c r="N501" s="34"/>
      <c r="O501" s="116" t="str">
        <f ca="1">IF(N501="","", INDIRECT("base!"&amp;ADDRESS(MATCH(N501,base!$C$2:'base'!$C$133,0)+1,4,4)))</f>
        <v/>
      </c>
      <c r="P501" s="41"/>
      <c r="Q501" s="116" t="str">
        <f ca="1">IF(P501="","", INDIRECT("base!"&amp;ADDRESS(MATCH(CONCATENATE(N501,"|",P501),base!$G$2:'base'!$G$1817,0)+1,6,4)))</f>
        <v/>
      </c>
      <c r="R501" s="41"/>
    </row>
    <row r="502" spans="1:18" x14ac:dyDescent="0.25">
      <c r="A502" s="47"/>
      <c r="B502" s="115" t="str">
        <f>IF(AND(G502&lt;&gt;"",H502&gt;0,I502&lt;&gt;"",J502&lt;&gt;0,K502&lt;&gt;0),COUNT($B$11:B501)+1,"")</f>
        <v/>
      </c>
      <c r="C502" s="34"/>
      <c r="D502" s="89"/>
      <c r="E502" s="47"/>
      <c r="F502" s="66"/>
      <c r="G502" s="41"/>
      <c r="H502" s="112"/>
      <c r="I502" s="47"/>
      <c r="J502" s="112"/>
      <c r="K502" s="104" t="str">
        <f t="shared" si="8"/>
        <v/>
      </c>
      <c r="L502" s="96"/>
      <c r="M502" s="96"/>
      <c r="N502" s="34"/>
      <c r="O502" s="116" t="str">
        <f ca="1">IF(N502="","", INDIRECT("base!"&amp;ADDRESS(MATCH(N502,base!$C$2:'base'!$C$133,0)+1,4,4)))</f>
        <v/>
      </c>
      <c r="P502" s="41"/>
      <c r="Q502" s="116" t="str">
        <f ca="1">IF(P502="","", INDIRECT("base!"&amp;ADDRESS(MATCH(CONCATENATE(N502,"|",P502),base!$G$2:'base'!$G$1817,0)+1,6,4)))</f>
        <v/>
      </c>
      <c r="R502" s="41"/>
    </row>
    <row r="503" spans="1:18" x14ac:dyDescent="0.25">
      <c r="A503" s="47"/>
      <c r="B503" s="115" t="str">
        <f>IF(AND(G503&lt;&gt;"",H503&gt;0,I503&lt;&gt;"",J503&lt;&gt;0,K503&lt;&gt;0),COUNT($B$11:B502)+1,"")</f>
        <v/>
      </c>
      <c r="C503" s="34"/>
      <c r="D503" s="89"/>
      <c r="E503" s="47"/>
      <c r="F503" s="66"/>
      <c r="G503" s="41"/>
      <c r="H503" s="112"/>
      <c r="I503" s="47"/>
      <c r="J503" s="112"/>
      <c r="K503" s="104" t="str">
        <f t="shared" si="8"/>
        <v/>
      </c>
      <c r="L503" s="96"/>
      <c r="M503" s="96"/>
      <c r="N503" s="34"/>
      <c r="O503" s="116" t="str">
        <f ca="1">IF(N503="","", INDIRECT("base!"&amp;ADDRESS(MATCH(N503,base!$C$2:'base'!$C$133,0)+1,4,4)))</f>
        <v/>
      </c>
      <c r="P503" s="41"/>
      <c r="Q503" s="116" t="str">
        <f ca="1">IF(P503="","", INDIRECT("base!"&amp;ADDRESS(MATCH(CONCATENATE(N503,"|",P503),base!$G$2:'base'!$G$1817,0)+1,6,4)))</f>
        <v/>
      </c>
      <c r="R503" s="41"/>
    </row>
    <row r="504" spans="1:18" x14ac:dyDescent="0.25">
      <c r="A504" s="47"/>
      <c r="B504" s="115" t="str">
        <f>IF(AND(G504&lt;&gt;"",H504&gt;0,I504&lt;&gt;"",J504&lt;&gt;0,K504&lt;&gt;0),COUNT($B$11:B503)+1,"")</f>
        <v/>
      </c>
      <c r="C504" s="34"/>
      <c r="D504" s="89"/>
      <c r="E504" s="47"/>
      <c r="F504" s="66"/>
      <c r="G504" s="41"/>
      <c r="H504" s="112"/>
      <c r="I504" s="47"/>
      <c r="J504" s="112"/>
      <c r="K504" s="104" t="str">
        <f t="shared" si="8"/>
        <v/>
      </c>
      <c r="L504" s="96"/>
      <c r="M504" s="96"/>
      <c r="N504" s="34"/>
      <c r="O504" s="116" t="str">
        <f ca="1">IF(N504="","", INDIRECT("base!"&amp;ADDRESS(MATCH(N504,base!$C$2:'base'!$C$133,0)+1,4,4)))</f>
        <v/>
      </c>
      <c r="P504" s="41"/>
      <c r="Q504" s="116" t="str">
        <f ca="1">IF(P504="","", INDIRECT("base!"&amp;ADDRESS(MATCH(CONCATENATE(N504,"|",P504),base!$G$2:'base'!$G$1817,0)+1,6,4)))</f>
        <v/>
      </c>
      <c r="R504" s="41"/>
    </row>
    <row r="505" spans="1:18" x14ac:dyDescent="0.25">
      <c r="A505" s="47"/>
      <c r="B505" s="115" t="str">
        <f>IF(AND(G505&lt;&gt;"",H505&gt;0,I505&lt;&gt;"",J505&lt;&gt;0,K505&lt;&gt;0),COUNT($B$11:B504)+1,"")</f>
        <v/>
      </c>
      <c r="C505" s="34"/>
      <c r="D505" s="89"/>
      <c r="E505" s="47"/>
      <c r="F505" s="66"/>
      <c r="G505" s="41"/>
      <c r="H505" s="112"/>
      <c r="I505" s="47"/>
      <c r="J505" s="112"/>
      <c r="K505" s="104" t="str">
        <f t="shared" si="8"/>
        <v/>
      </c>
      <c r="L505" s="96"/>
      <c r="M505" s="96"/>
      <c r="N505" s="34"/>
      <c r="O505" s="116" t="str">
        <f ca="1">IF(N505="","", INDIRECT("base!"&amp;ADDRESS(MATCH(N505,base!$C$2:'base'!$C$133,0)+1,4,4)))</f>
        <v/>
      </c>
      <c r="P505" s="41"/>
      <c r="Q505" s="116" t="str">
        <f ca="1">IF(P505="","", INDIRECT("base!"&amp;ADDRESS(MATCH(CONCATENATE(N505,"|",P505),base!$G$2:'base'!$G$1817,0)+1,6,4)))</f>
        <v/>
      </c>
      <c r="R505" s="41"/>
    </row>
    <row r="506" spans="1:18" x14ac:dyDescent="0.25">
      <c r="A506" s="47"/>
      <c r="B506" s="115" t="str">
        <f>IF(AND(G506&lt;&gt;"",H506&gt;0,I506&lt;&gt;"",J506&lt;&gt;0,K506&lt;&gt;0),COUNT($B$11:B505)+1,"")</f>
        <v/>
      </c>
      <c r="C506" s="34"/>
      <c r="D506" s="89"/>
      <c r="E506" s="47"/>
      <c r="F506" s="66"/>
      <c r="G506" s="41"/>
      <c r="H506" s="112"/>
      <c r="I506" s="47"/>
      <c r="J506" s="112"/>
      <c r="K506" s="104" t="str">
        <f t="shared" si="8"/>
        <v/>
      </c>
      <c r="L506" s="96"/>
      <c r="M506" s="96"/>
      <c r="N506" s="34"/>
      <c r="O506" s="116" t="str">
        <f ca="1">IF(N506="","", INDIRECT("base!"&amp;ADDRESS(MATCH(N506,base!$C$2:'base'!$C$133,0)+1,4,4)))</f>
        <v/>
      </c>
      <c r="P506" s="41"/>
      <c r="Q506" s="116" t="str">
        <f ca="1">IF(P506="","", INDIRECT("base!"&amp;ADDRESS(MATCH(CONCATENATE(N506,"|",P506),base!$G$2:'base'!$G$1817,0)+1,6,4)))</f>
        <v/>
      </c>
      <c r="R506" s="41"/>
    </row>
    <row r="507" spans="1:18" x14ac:dyDescent="0.25">
      <c r="A507" s="47"/>
      <c r="B507" s="115" t="str">
        <f>IF(AND(G507&lt;&gt;"",H507&gt;0,I507&lt;&gt;"",J507&lt;&gt;0,K507&lt;&gt;0),COUNT($B$11:B506)+1,"")</f>
        <v/>
      </c>
      <c r="C507" s="34"/>
      <c r="D507" s="89"/>
      <c r="E507" s="47"/>
      <c r="F507" s="66"/>
      <c r="G507" s="41"/>
      <c r="H507" s="112"/>
      <c r="I507" s="47"/>
      <c r="J507" s="112"/>
      <c r="K507" s="104" t="str">
        <f t="shared" si="8"/>
        <v/>
      </c>
      <c r="L507" s="96"/>
      <c r="M507" s="96"/>
      <c r="N507" s="34"/>
      <c r="O507" s="116" t="str">
        <f ca="1">IF(N507="","", INDIRECT("base!"&amp;ADDRESS(MATCH(N507,base!$C$2:'base'!$C$133,0)+1,4,4)))</f>
        <v/>
      </c>
      <c r="P507" s="41"/>
      <c r="Q507" s="116" t="str">
        <f ca="1">IF(P507="","", INDIRECT("base!"&amp;ADDRESS(MATCH(CONCATENATE(N507,"|",P507),base!$G$2:'base'!$G$1817,0)+1,6,4)))</f>
        <v/>
      </c>
      <c r="R507" s="41"/>
    </row>
    <row r="508" spans="1:18" x14ac:dyDescent="0.25">
      <c r="A508" s="47"/>
      <c r="B508" s="115" t="str">
        <f>IF(AND(G508&lt;&gt;"",H508&gt;0,I508&lt;&gt;"",J508&lt;&gt;0,K508&lt;&gt;0),COUNT($B$11:B507)+1,"")</f>
        <v/>
      </c>
      <c r="C508" s="34"/>
      <c r="D508" s="89"/>
      <c r="E508" s="47"/>
      <c r="F508" s="66"/>
      <c r="G508" s="41"/>
      <c r="H508" s="112"/>
      <c r="I508" s="47"/>
      <c r="J508" s="112"/>
      <c r="K508" s="104" t="str">
        <f t="shared" si="8"/>
        <v/>
      </c>
      <c r="L508" s="96"/>
      <c r="M508" s="96"/>
      <c r="N508" s="34"/>
      <c r="O508" s="116" t="str">
        <f ca="1">IF(N508="","", INDIRECT("base!"&amp;ADDRESS(MATCH(N508,base!$C$2:'base'!$C$133,0)+1,4,4)))</f>
        <v/>
      </c>
      <c r="P508" s="41"/>
      <c r="Q508" s="116" t="str">
        <f ca="1">IF(P508="","", INDIRECT("base!"&amp;ADDRESS(MATCH(CONCATENATE(N508,"|",P508),base!$G$2:'base'!$G$1817,0)+1,6,4)))</f>
        <v/>
      </c>
      <c r="R508" s="41"/>
    </row>
    <row r="509" spans="1:18" x14ac:dyDescent="0.25">
      <c r="A509" s="47"/>
      <c r="B509" s="115" t="str">
        <f>IF(AND(G509&lt;&gt;"",H509&gt;0,I509&lt;&gt;"",J509&lt;&gt;0,K509&lt;&gt;0),COUNT($B$11:B508)+1,"")</f>
        <v/>
      </c>
      <c r="C509" s="34"/>
      <c r="D509" s="89"/>
      <c r="E509" s="47"/>
      <c r="F509" s="66"/>
      <c r="G509" s="41"/>
      <c r="H509" s="112"/>
      <c r="I509" s="47"/>
      <c r="J509" s="112"/>
      <c r="K509" s="104" t="str">
        <f t="shared" si="8"/>
        <v/>
      </c>
      <c r="L509" s="96"/>
      <c r="M509" s="96"/>
      <c r="N509" s="34"/>
      <c r="O509" s="116" t="str">
        <f ca="1">IF(N509="","", INDIRECT("base!"&amp;ADDRESS(MATCH(N509,base!$C$2:'base'!$C$133,0)+1,4,4)))</f>
        <v/>
      </c>
      <c r="P509" s="41"/>
      <c r="Q509" s="116" t="str">
        <f ca="1">IF(P509="","", INDIRECT("base!"&amp;ADDRESS(MATCH(CONCATENATE(N509,"|",P509),base!$G$2:'base'!$G$1817,0)+1,6,4)))</f>
        <v/>
      </c>
      <c r="R509" s="41"/>
    </row>
    <row r="510" spans="1:18" x14ac:dyDescent="0.25">
      <c r="A510" s="47"/>
      <c r="B510" s="115" t="str">
        <f>IF(AND(G510&lt;&gt;"",H510&gt;0,I510&lt;&gt;"",J510&lt;&gt;0,K510&lt;&gt;0),COUNT($B$11:B509)+1,"")</f>
        <v/>
      </c>
      <c r="C510" s="34"/>
      <c r="D510" s="89"/>
      <c r="E510" s="47"/>
      <c r="F510" s="66"/>
      <c r="G510" s="41"/>
      <c r="H510" s="112"/>
      <c r="I510" s="47"/>
      <c r="J510" s="112"/>
      <c r="K510" s="104" t="str">
        <f t="shared" si="8"/>
        <v/>
      </c>
      <c r="L510" s="96"/>
      <c r="M510" s="96"/>
      <c r="N510" s="34"/>
      <c r="O510" s="116" t="str">
        <f ca="1">IF(N510="","", INDIRECT("base!"&amp;ADDRESS(MATCH(N510,base!$C$2:'base'!$C$133,0)+1,4,4)))</f>
        <v/>
      </c>
      <c r="P510" s="41"/>
      <c r="Q510" s="116" t="str">
        <f ca="1">IF(P510="","", INDIRECT("base!"&amp;ADDRESS(MATCH(CONCATENATE(N510,"|",P510),base!$G$2:'base'!$G$1817,0)+1,6,4)))</f>
        <v/>
      </c>
      <c r="R510" s="41"/>
    </row>
    <row r="511" spans="1:18" x14ac:dyDescent="0.25">
      <c r="A511" s="47"/>
      <c r="B511" s="115" t="str">
        <f>IF(AND(G511&lt;&gt;"",H511&gt;0,I511&lt;&gt;"",J511&lt;&gt;0,K511&lt;&gt;0),COUNT($B$11:B510)+1,"")</f>
        <v/>
      </c>
      <c r="C511" s="34"/>
      <c r="D511" s="89"/>
      <c r="E511" s="47"/>
      <c r="F511" s="66"/>
      <c r="G511" s="41"/>
      <c r="H511" s="112"/>
      <c r="I511" s="47"/>
      <c r="J511" s="112"/>
      <c r="K511" s="104" t="str">
        <f t="shared" si="8"/>
        <v/>
      </c>
      <c r="L511" s="96"/>
      <c r="M511" s="96"/>
      <c r="N511" s="34"/>
      <c r="O511" s="116" t="str">
        <f ca="1">IF(N511="","", INDIRECT("base!"&amp;ADDRESS(MATCH(N511,base!$C$2:'base'!$C$133,0)+1,4,4)))</f>
        <v/>
      </c>
      <c r="P511" s="41"/>
      <c r="Q511" s="116" t="str">
        <f ca="1">IF(P511="","", INDIRECT("base!"&amp;ADDRESS(MATCH(CONCATENATE(N511,"|",P511),base!$G$2:'base'!$G$1817,0)+1,6,4)))</f>
        <v/>
      </c>
      <c r="R511" s="41"/>
    </row>
    <row r="512" spans="1:18" x14ac:dyDescent="0.25">
      <c r="A512" s="47"/>
      <c r="B512" s="115" t="str">
        <f>IF(AND(G512&lt;&gt;"",H512&gt;0,I512&lt;&gt;"",J512&lt;&gt;0,K512&lt;&gt;0),COUNT($B$11:B511)+1,"")</f>
        <v/>
      </c>
      <c r="C512" s="34"/>
      <c r="D512" s="89"/>
      <c r="E512" s="47"/>
      <c r="F512" s="66"/>
      <c r="G512" s="41"/>
      <c r="H512" s="112"/>
      <c r="I512" s="47"/>
      <c r="J512" s="112"/>
      <c r="K512" s="104" t="str">
        <f t="shared" si="8"/>
        <v/>
      </c>
      <c r="L512" s="96"/>
      <c r="M512" s="96"/>
      <c r="N512" s="34"/>
      <c r="O512" s="116" t="str">
        <f ca="1">IF(N512="","", INDIRECT("base!"&amp;ADDRESS(MATCH(N512,base!$C$2:'base'!$C$133,0)+1,4,4)))</f>
        <v/>
      </c>
      <c r="P512" s="41"/>
      <c r="Q512" s="116" t="str">
        <f ca="1">IF(P512="","", INDIRECT("base!"&amp;ADDRESS(MATCH(CONCATENATE(N512,"|",P512),base!$G$2:'base'!$G$1817,0)+1,6,4)))</f>
        <v/>
      </c>
      <c r="R512" s="41"/>
    </row>
    <row r="513" spans="1:18" x14ac:dyDescent="0.25">
      <c r="A513" s="47"/>
      <c r="B513" s="115" t="str">
        <f>IF(AND(G513&lt;&gt;"",H513&gt;0,I513&lt;&gt;"",J513&lt;&gt;0,K513&lt;&gt;0),COUNT($B$11:B512)+1,"")</f>
        <v/>
      </c>
      <c r="C513" s="34"/>
      <c r="D513" s="89"/>
      <c r="E513" s="47"/>
      <c r="F513" s="66"/>
      <c r="G513" s="41"/>
      <c r="H513" s="112"/>
      <c r="I513" s="47"/>
      <c r="J513" s="112"/>
      <c r="K513" s="104" t="str">
        <f t="shared" si="8"/>
        <v/>
      </c>
      <c r="L513" s="96"/>
      <c r="M513" s="96"/>
      <c r="N513" s="34"/>
      <c r="O513" s="116" t="str">
        <f ca="1">IF(N513="","", INDIRECT("base!"&amp;ADDRESS(MATCH(N513,base!$C$2:'base'!$C$133,0)+1,4,4)))</f>
        <v/>
      </c>
      <c r="P513" s="41"/>
      <c r="Q513" s="116" t="str">
        <f ca="1">IF(P513="","", INDIRECT("base!"&amp;ADDRESS(MATCH(CONCATENATE(N513,"|",P513),base!$G$2:'base'!$G$1817,0)+1,6,4)))</f>
        <v/>
      </c>
      <c r="R513" s="41"/>
    </row>
    <row r="514" spans="1:18" x14ac:dyDescent="0.25">
      <c r="A514" s="47"/>
      <c r="B514" s="115" t="str">
        <f>IF(AND(G514&lt;&gt;"",H514&gt;0,I514&lt;&gt;"",J514&lt;&gt;0,K514&lt;&gt;0),COUNT($B$11:B513)+1,"")</f>
        <v/>
      </c>
      <c r="C514" s="34"/>
      <c r="D514" s="89"/>
      <c r="E514" s="47"/>
      <c r="F514" s="66"/>
      <c r="G514" s="41"/>
      <c r="H514" s="112"/>
      <c r="I514" s="47"/>
      <c r="J514" s="112"/>
      <c r="K514" s="104" t="str">
        <f t="shared" si="8"/>
        <v/>
      </c>
      <c r="L514" s="96"/>
      <c r="M514" s="96"/>
      <c r="N514" s="34"/>
      <c r="O514" s="116" t="str">
        <f ca="1">IF(N514="","", INDIRECT("base!"&amp;ADDRESS(MATCH(N514,base!$C$2:'base'!$C$133,0)+1,4,4)))</f>
        <v/>
      </c>
      <c r="P514" s="41"/>
      <c r="Q514" s="116" t="str">
        <f ca="1">IF(P514="","", INDIRECT("base!"&amp;ADDRESS(MATCH(CONCATENATE(N514,"|",P514),base!$G$2:'base'!$G$1817,0)+1,6,4)))</f>
        <v/>
      </c>
      <c r="R514" s="41"/>
    </row>
    <row r="515" spans="1:18" x14ac:dyDescent="0.25">
      <c r="A515" s="47"/>
      <c r="B515" s="115" t="str">
        <f>IF(AND(G515&lt;&gt;"",H515&gt;0,I515&lt;&gt;"",J515&lt;&gt;0,K515&lt;&gt;0),COUNT($B$11:B514)+1,"")</f>
        <v/>
      </c>
      <c r="C515" s="34"/>
      <c r="D515" s="89"/>
      <c r="E515" s="47"/>
      <c r="F515" s="66"/>
      <c r="G515" s="41"/>
      <c r="H515" s="112"/>
      <c r="I515" s="47"/>
      <c r="J515" s="112"/>
      <c r="K515" s="104" t="str">
        <f t="shared" si="8"/>
        <v/>
      </c>
      <c r="L515" s="96"/>
      <c r="M515" s="96"/>
      <c r="N515" s="34"/>
      <c r="O515" s="116" t="str">
        <f ca="1">IF(N515="","", INDIRECT("base!"&amp;ADDRESS(MATCH(N515,base!$C$2:'base'!$C$133,0)+1,4,4)))</f>
        <v/>
      </c>
      <c r="P515" s="41"/>
      <c r="Q515" s="116" t="str">
        <f ca="1">IF(P515="","", INDIRECT("base!"&amp;ADDRESS(MATCH(CONCATENATE(N515,"|",P515),base!$G$2:'base'!$G$1817,0)+1,6,4)))</f>
        <v/>
      </c>
      <c r="R515" s="41"/>
    </row>
    <row r="516" spans="1:18" x14ac:dyDescent="0.25">
      <c r="A516" s="47"/>
      <c r="B516" s="115" t="str">
        <f>IF(AND(G516&lt;&gt;"",H516&gt;0,I516&lt;&gt;"",J516&lt;&gt;0,K516&lt;&gt;0),COUNT($B$11:B515)+1,"")</f>
        <v/>
      </c>
      <c r="C516" s="34"/>
      <c r="D516" s="89"/>
      <c r="E516" s="47"/>
      <c r="F516" s="66"/>
      <c r="G516" s="41"/>
      <c r="H516" s="112"/>
      <c r="I516" s="47"/>
      <c r="J516" s="112"/>
      <c r="K516" s="104" t="str">
        <f t="shared" si="8"/>
        <v/>
      </c>
      <c r="L516" s="96"/>
      <c r="M516" s="96"/>
      <c r="N516" s="34"/>
      <c r="O516" s="116" t="str">
        <f ca="1">IF(N516="","", INDIRECT("base!"&amp;ADDRESS(MATCH(N516,base!$C$2:'base'!$C$133,0)+1,4,4)))</f>
        <v/>
      </c>
      <c r="P516" s="41"/>
      <c r="Q516" s="116" t="str">
        <f ca="1">IF(P516="","", INDIRECT("base!"&amp;ADDRESS(MATCH(CONCATENATE(N516,"|",P516),base!$G$2:'base'!$G$1817,0)+1,6,4)))</f>
        <v/>
      </c>
      <c r="R516" s="41"/>
    </row>
    <row r="517" spans="1:18" x14ac:dyDescent="0.25">
      <c r="A517" s="47"/>
      <c r="B517" s="115" t="str">
        <f>IF(AND(G517&lt;&gt;"",H517&gt;0,I517&lt;&gt;"",J517&lt;&gt;0,K517&lt;&gt;0),COUNT($B$11:B516)+1,"")</f>
        <v/>
      </c>
      <c r="C517" s="34"/>
      <c r="D517" s="89"/>
      <c r="E517" s="47"/>
      <c r="F517" s="66"/>
      <c r="G517" s="41"/>
      <c r="H517" s="112"/>
      <c r="I517" s="47"/>
      <c r="J517" s="112"/>
      <c r="K517" s="104" t="str">
        <f t="shared" si="8"/>
        <v/>
      </c>
      <c r="L517" s="96"/>
      <c r="M517" s="96"/>
      <c r="N517" s="34"/>
      <c r="O517" s="116" t="str">
        <f ca="1">IF(N517="","", INDIRECT("base!"&amp;ADDRESS(MATCH(N517,base!$C$2:'base'!$C$133,0)+1,4,4)))</f>
        <v/>
      </c>
      <c r="P517" s="41"/>
      <c r="Q517" s="116" t="str">
        <f ca="1">IF(P517="","", INDIRECT("base!"&amp;ADDRESS(MATCH(CONCATENATE(N517,"|",P517),base!$G$2:'base'!$G$1817,0)+1,6,4)))</f>
        <v/>
      </c>
      <c r="R517" s="41"/>
    </row>
    <row r="518" spans="1:18" x14ac:dyDescent="0.25">
      <c r="A518" s="47"/>
      <c r="B518" s="115" t="str">
        <f>IF(AND(G518&lt;&gt;"",H518&gt;0,I518&lt;&gt;"",J518&lt;&gt;0,K518&lt;&gt;0),COUNT($B$11:B517)+1,"")</f>
        <v/>
      </c>
      <c r="C518" s="34"/>
      <c r="D518" s="89"/>
      <c r="E518" s="47"/>
      <c r="F518" s="66"/>
      <c r="G518" s="41"/>
      <c r="H518" s="112"/>
      <c r="I518" s="47"/>
      <c r="J518" s="112"/>
      <c r="K518" s="104" t="str">
        <f t="shared" si="8"/>
        <v/>
      </c>
      <c r="L518" s="96"/>
      <c r="M518" s="96"/>
      <c r="N518" s="34"/>
      <c r="O518" s="116" t="str">
        <f ca="1">IF(N518="","", INDIRECT("base!"&amp;ADDRESS(MATCH(N518,base!$C$2:'base'!$C$133,0)+1,4,4)))</f>
        <v/>
      </c>
      <c r="P518" s="41"/>
      <c r="Q518" s="116" t="str">
        <f ca="1">IF(P518="","", INDIRECT("base!"&amp;ADDRESS(MATCH(CONCATENATE(N518,"|",P518),base!$G$2:'base'!$G$1817,0)+1,6,4)))</f>
        <v/>
      </c>
      <c r="R518" s="41"/>
    </row>
    <row r="519" spans="1:18" x14ac:dyDescent="0.25">
      <c r="A519" s="47"/>
      <c r="B519" s="115" t="str">
        <f>IF(AND(G519&lt;&gt;"",H519&gt;0,I519&lt;&gt;"",J519&lt;&gt;0,K519&lt;&gt;0),COUNT($B$11:B518)+1,"")</f>
        <v/>
      </c>
      <c r="C519" s="34"/>
      <c r="D519" s="89"/>
      <c r="E519" s="47"/>
      <c r="F519" s="66"/>
      <c r="G519" s="41"/>
      <c r="H519" s="112"/>
      <c r="I519" s="47"/>
      <c r="J519" s="112"/>
      <c r="K519" s="104" t="str">
        <f t="shared" ref="K519:K582" si="9">IFERROR(IF(H519*J519&lt;&gt;0,ROUND(ROUND(H519,4)*ROUND(J519,4),2),""),"")</f>
        <v/>
      </c>
      <c r="L519" s="96"/>
      <c r="M519" s="96"/>
      <c r="N519" s="34"/>
      <c r="O519" s="116" t="str">
        <f ca="1">IF(N519="","", INDIRECT("base!"&amp;ADDRESS(MATCH(N519,base!$C$2:'base'!$C$133,0)+1,4,4)))</f>
        <v/>
      </c>
      <c r="P519" s="41"/>
      <c r="Q519" s="116" t="str">
        <f ca="1">IF(P519="","", INDIRECT("base!"&amp;ADDRESS(MATCH(CONCATENATE(N519,"|",P519),base!$G$2:'base'!$G$1817,0)+1,6,4)))</f>
        <v/>
      </c>
      <c r="R519" s="41"/>
    </row>
    <row r="520" spans="1:18" x14ac:dyDescent="0.25">
      <c r="A520" s="47"/>
      <c r="B520" s="115" t="str">
        <f>IF(AND(G520&lt;&gt;"",H520&gt;0,I520&lt;&gt;"",J520&lt;&gt;0,K520&lt;&gt;0),COUNT($B$11:B519)+1,"")</f>
        <v/>
      </c>
      <c r="C520" s="34"/>
      <c r="D520" s="89"/>
      <c r="E520" s="47"/>
      <c r="F520" s="66"/>
      <c r="G520" s="41"/>
      <c r="H520" s="112"/>
      <c r="I520" s="47"/>
      <c r="J520" s="112"/>
      <c r="K520" s="104" t="str">
        <f t="shared" si="9"/>
        <v/>
      </c>
      <c r="L520" s="96"/>
      <c r="M520" s="96"/>
      <c r="N520" s="34"/>
      <c r="O520" s="116" t="str">
        <f ca="1">IF(N520="","", INDIRECT("base!"&amp;ADDRESS(MATCH(N520,base!$C$2:'base'!$C$133,0)+1,4,4)))</f>
        <v/>
      </c>
      <c r="P520" s="41"/>
      <c r="Q520" s="116" t="str">
        <f ca="1">IF(P520="","", INDIRECT("base!"&amp;ADDRESS(MATCH(CONCATENATE(N520,"|",P520),base!$G$2:'base'!$G$1817,0)+1,6,4)))</f>
        <v/>
      </c>
      <c r="R520" s="41"/>
    </row>
    <row r="521" spans="1:18" x14ac:dyDescent="0.25">
      <c r="A521" s="47"/>
      <c r="B521" s="115" t="str">
        <f>IF(AND(G521&lt;&gt;"",H521&gt;0,I521&lt;&gt;"",J521&lt;&gt;0,K521&lt;&gt;0),COUNT($B$11:B520)+1,"")</f>
        <v/>
      </c>
      <c r="C521" s="34"/>
      <c r="D521" s="89"/>
      <c r="E521" s="47"/>
      <c r="F521" s="66"/>
      <c r="G521" s="41"/>
      <c r="H521" s="112"/>
      <c r="I521" s="47"/>
      <c r="J521" s="112"/>
      <c r="K521" s="104" t="str">
        <f t="shared" si="9"/>
        <v/>
      </c>
      <c r="L521" s="96"/>
      <c r="M521" s="96"/>
      <c r="N521" s="34"/>
      <c r="O521" s="116" t="str">
        <f ca="1">IF(N521="","", INDIRECT("base!"&amp;ADDRESS(MATCH(N521,base!$C$2:'base'!$C$133,0)+1,4,4)))</f>
        <v/>
      </c>
      <c r="P521" s="41"/>
      <c r="Q521" s="116" t="str">
        <f ca="1">IF(P521="","", INDIRECT("base!"&amp;ADDRESS(MATCH(CONCATENATE(N521,"|",P521),base!$G$2:'base'!$G$1817,0)+1,6,4)))</f>
        <v/>
      </c>
      <c r="R521" s="41"/>
    </row>
    <row r="522" spans="1:18" x14ac:dyDescent="0.25">
      <c r="A522" s="47"/>
      <c r="B522" s="115" t="str">
        <f>IF(AND(G522&lt;&gt;"",H522&gt;0,I522&lt;&gt;"",J522&lt;&gt;0,K522&lt;&gt;0),COUNT($B$11:B521)+1,"")</f>
        <v/>
      </c>
      <c r="C522" s="34"/>
      <c r="D522" s="89"/>
      <c r="E522" s="47"/>
      <c r="F522" s="66"/>
      <c r="G522" s="41"/>
      <c r="H522" s="112"/>
      <c r="I522" s="47"/>
      <c r="J522" s="112"/>
      <c r="K522" s="104" t="str">
        <f t="shared" si="9"/>
        <v/>
      </c>
      <c r="L522" s="96"/>
      <c r="M522" s="96"/>
      <c r="N522" s="34"/>
      <c r="O522" s="116" t="str">
        <f ca="1">IF(N522="","", INDIRECT("base!"&amp;ADDRESS(MATCH(N522,base!$C$2:'base'!$C$133,0)+1,4,4)))</f>
        <v/>
      </c>
      <c r="P522" s="41"/>
      <c r="Q522" s="116" t="str">
        <f ca="1">IF(P522="","", INDIRECT("base!"&amp;ADDRESS(MATCH(CONCATENATE(N522,"|",P522),base!$G$2:'base'!$G$1817,0)+1,6,4)))</f>
        <v/>
      </c>
      <c r="R522" s="41"/>
    </row>
    <row r="523" spans="1:18" x14ac:dyDescent="0.25">
      <c r="A523" s="47"/>
      <c r="B523" s="115" t="str">
        <f>IF(AND(G523&lt;&gt;"",H523&gt;0,I523&lt;&gt;"",J523&lt;&gt;0,K523&lt;&gt;0),COUNT($B$11:B522)+1,"")</f>
        <v/>
      </c>
      <c r="C523" s="34"/>
      <c r="D523" s="89"/>
      <c r="E523" s="47"/>
      <c r="F523" s="66"/>
      <c r="G523" s="41"/>
      <c r="H523" s="112"/>
      <c r="I523" s="47"/>
      <c r="J523" s="112"/>
      <c r="K523" s="104" t="str">
        <f t="shared" si="9"/>
        <v/>
      </c>
      <c r="L523" s="96"/>
      <c r="M523" s="96"/>
      <c r="N523" s="34"/>
      <c r="O523" s="116" t="str">
        <f ca="1">IF(N523="","", INDIRECT("base!"&amp;ADDRESS(MATCH(N523,base!$C$2:'base'!$C$133,0)+1,4,4)))</f>
        <v/>
      </c>
      <c r="P523" s="41"/>
      <c r="Q523" s="116" t="str">
        <f ca="1">IF(P523="","", INDIRECT("base!"&amp;ADDRESS(MATCH(CONCATENATE(N523,"|",P523),base!$G$2:'base'!$G$1817,0)+1,6,4)))</f>
        <v/>
      </c>
      <c r="R523" s="41"/>
    </row>
    <row r="524" spans="1:18" x14ac:dyDescent="0.25">
      <c r="A524" s="47"/>
      <c r="B524" s="115" t="str">
        <f>IF(AND(G524&lt;&gt;"",H524&gt;0,I524&lt;&gt;"",J524&lt;&gt;0,K524&lt;&gt;0),COUNT($B$11:B523)+1,"")</f>
        <v/>
      </c>
      <c r="C524" s="34"/>
      <c r="D524" s="89"/>
      <c r="E524" s="47"/>
      <c r="F524" s="66"/>
      <c r="G524" s="41"/>
      <c r="H524" s="112"/>
      <c r="I524" s="47"/>
      <c r="J524" s="112"/>
      <c r="K524" s="104" t="str">
        <f t="shared" si="9"/>
        <v/>
      </c>
      <c r="L524" s="96"/>
      <c r="M524" s="96"/>
      <c r="N524" s="34"/>
      <c r="O524" s="116" t="str">
        <f ca="1">IF(N524="","", INDIRECT("base!"&amp;ADDRESS(MATCH(N524,base!$C$2:'base'!$C$133,0)+1,4,4)))</f>
        <v/>
      </c>
      <c r="P524" s="41"/>
      <c r="Q524" s="116" t="str">
        <f ca="1">IF(P524="","", INDIRECT("base!"&amp;ADDRESS(MATCH(CONCATENATE(N524,"|",P524),base!$G$2:'base'!$G$1817,0)+1,6,4)))</f>
        <v/>
      </c>
      <c r="R524" s="41"/>
    </row>
    <row r="525" spans="1:18" x14ac:dyDescent="0.25">
      <c r="A525" s="47"/>
      <c r="B525" s="115" t="str">
        <f>IF(AND(G525&lt;&gt;"",H525&gt;0,I525&lt;&gt;"",J525&lt;&gt;0,K525&lt;&gt;0),COUNT($B$11:B524)+1,"")</f>
        <v/>
      </c>
      <c r="C525" s="34"/>
      <c r="D525" s="89"/>
      <c r="E525" s="47"/>
      <c r="F525" s="66"/>
      <c r="G525" s="41"/>
      <c r="H525" s="112"/>
      <c r="I525" s="47"/>
      <c r="J525" s="112"/>
      <c r="K525" s="104" t="str">
        <f t="shared" si="9"/>
        <v/>
      </c>
      <c r="L525" s="96"/>
      <c r="M525" s="96"/>
      <c r="N525" s="34"/>
      <c r="O525" s="116" t="str">
        <f ca="1">IF(N525="","", INDIRECT("base!"&amp;ADDRESS(MATCH(N525,base!$C$2:'base'!$C$133,0)+1,4,4)))</f>
        <v/>
      </c>
      <c r="P525" s="41"/>
      <c r="Q525" s="116" t="str">
        <f ca="1">IF(P525="","", INDIRECT("base!"&amp;ADDRESS(MATCH(CONCATENATE(N525,"|",P525),base!$G$2:'base'!$G$1817,0)+1,6,4)))</f>
        <v/>
      </c>
      <c r="R525" s="41"/>
    </row>
    <row r="526" spans="1:18" x14ac:dyDescent="0.25">
      <c r="A526" s="47"/>
      <c r="B526" s="115" t="str">
        <f>IF(AND(G526&lt;&gt;"",H526&gt;0,I526&lt;&gt;"",J526&lt;&gt;0,K526&lt;&gt;0),COUNT($B$11:B525)+1,"")</f>
        <v/>
      </c>
      <c r="C526" s="34"/>
      <c r="D526" s="89"/>
      <c r="E526" s="47"/>
      <c r="F526" s="66"/>
      <c r="G526" s="41"/>
      <c r="H526" s="112"/>
      <c r="I526" s="47"/>
      <c r="J526" s="112"/>
      <c r="K526" s="104" t="str">
        <f t="shared" si="9"/>
        <v/>
      </c>
      <c r="L526" s="96"/>
      <c r="M526" s="96"/>
      <c r="N526" s="34"/>
      <c r="O526" s="116" t="str">
        <f ca="1">IF(N526="","", INDIRECT("base!"&amp;ADDRESS(MATCH(N526,base!$C$2:'base'!$C$133,0)+1,4,4)))</f>
        <v/>
      </c>
      <c r="P526" s="41"/>
      <c r="Q526" s="116" t="str">
        <f ca="1">IF(P526="","", INDIRECT("base!"&amp;ADDRESS(MATCH(CONCATENATE(N526,"|",P526),base!$G$2:'base'!$G$1817,0)+1,6,4)))</f>
        <v/>
      </c>
      <c r="R526" s="41"/>
    </row>
    <row r="527" spans="1:18" x14ac:dyDescent="0.25">
      <c r="A527" s="47"/>
      <c r="B527" s="115" t="str">
        <f>IF(AND(G527&lt;&gt;"",H527&gt;0,I527&lt;&gt;"",J527&lt;&gt;0,K527&lt;&gt;0),COUNT($B$11:B526)+1,"")</f>
        <v/>
      </c>
      <c r="C527" s="34"/>
      <c r="D527" s="89"/>
      <c r="E527" s="47"/>
      <c r="F527" s="66"/>
      <c r="G527" s="41"/>
      <c r="H527" s="112"/>
      <c r="I527" s="47"/>
      <c r="J527" s="112"/>
      <c r="K527" s="104" t="str">
        <f t="shared" si="9"/>
        <v/>
      </c>
      <c r="L527" s="96"/>
      <c r="M527" s="96"/>
      <c r="N527" s="34"/>
      <c r="O527" s="116" t="str">
        <f ca="1">IF(N527="","", INDIRECT("base!"&amp;ADDRESS(MATCH(N527,base!$C$2:'base'!$C$133,0)+1,4,4)))</f>
        <v/>
      </c>
      <c r="P527" s="41"/>
      <c r="Q527" s="116" t="str">
        <f ca="1">IF(P527="","", INDIRECT("base!"&amp;ADDRESS(MATCH(CONCATENATE(N527,"|",P527),base!$G$2:'base'!$G$1817,0)+1,6,4)))</f>
        <v/>
      </c>
      <c r="R527" s="41"/>
    </row>
    <row r="528" spans="1:18" x14ac:dyDescent="0.25">
      <c r="A528" s="47"/>
      <c r="B528" s="115" t="str">
        <f>IF(AND(G528&lt;&gt;"",H528&gt;0,I528&lt;&gt;"",J528&lt;&gt;0,K528&lt;&gt;0),COUNT($B$11:B527)+1,"")</f>
        <v/>
      </c>
      <c r="C528" s="34"/>
      <c r="D528" s="89"/>
      <c r="E528" s="47"/>
      <c r="F528" s="66"/>
      <c r="G528" s="41"/>
      <c r="H528" s="112"/>
      <c r="I528" s="47"/>
      <c r="J528" s="112"/>
      <c r="K528" s="104" t="str">
        <f t="shared" si="9"/>
        <v/>
      </c>
      <c r="L528" s="96"/>
      <c r="M528" s="96"/>
      <c r="N528" s="34"/>
      <c r="O528" s="116" t="str">
        <f ca="1">IF(N528="","", INDIRECT("base!"&amp;ADDRESS(MATCH(N528,base!$C$2:'base'!$C$133,0)+1,4,4)))</f>
        <v/>
      </c>
      <c r="P528" s="41"/>
      <c r="Q528" s="116" t="str">
        <f ca="1">IF(P528="","", INDIRECT("base!"&amp;ADDRESS(MATCH(CONCATENATE(N528,"|",P528),base!$G$2:'base'!$G$1817,0)+1,6,4)))</f>
        <v/>
      </c>
      <c r="R528" s="41"/>
    </row>
    <row r="529" spans="1:18" x14ac:dyDescent="0.25">
      <c r="A529" s="47"/>
      <c r="B529" s="115" t="str">
        <f>IF(AND(G529&lt;&gt;"",H529&gt;0,I529&lt;&gt;"",J529&lt;&gt;0,K529&lt;&gt;0),COUNT($B$11:B528)+1,"")</f>
        <v/>
      </c>
      <c r="C529" s="34"/>
      <c r="D529" s="89"/>
      <c r="E529" s="47"/>
      <c r="F529" s="66"/>
      <c r="G529" s="41"/>
      <c r="H529" s="112"/>
      <c r="I529" s="47"/>
      <c r="J529" s="112"/>
      <c r="K529" s="104" t="str">
        <f t="shared" si="9"/>
        <v/>
      </c>
      <c r="L529" s="96"/>
      <c r="M529" s="96"/>
      <c r="N529" s="34"/>
      <c r="O529" s="116" t="str">
        <f ca="1">IF(N529="","", INDIRECT("base!"&amp;ADDRESS(MATCH(N529,base!$C$2:'base'!$C$133,0)+1,4,4)))</f>
        <v/>
      </c>
      <c r="P529" s="41"/>
      <c r="Q529" s="116" t="str">
        <f ca="1">IF(P529="","", INDIRECT("base!"&amp;ADDRESS(MATCH(CONCATENATE(N529,"|",P529),base!$G$2:'base'!$G$1817,0)+1,6,4)))</f>
        <v/>
      </c>
      <c r="R529" s="41"/>
    </row>
    <row r="530" spans="1:18" x14ac:dyDescent="0.25">
      <c r="A530" s="47"/>
      <c r="B530" s="115" t="str">
        <f>IF(AND(G530&lt;&gt;"",H530&gt;0,I530&lt;&gt;"",J530&lt;&gt;0,K530&lt;&gt;0),COUNT($B$11:B529)+1,"")</f>
        <v/>
      </c>
      <c r="C530" s="34"/>
      <c r="D530" s="89"/>
      <c r="E530" s="47"/>
      <c r="F530" s="66"/>
      <c r="G530" s="41"/>
      <c r="H530" s="112"/>
      <c r="I530" s="47"/>
      <c r="J530" s="112"/>
      <c r="K530" s="104" t="str">
        <f t="shared" si="9"/>
        <v/>
      </c>
      <c r="L530" s="96"/>
      <c r="M530" s="96"/>
      <c r="N530" s="34"/>
      <c r="O530" s="116" t="str">
        <f ca="1">IF(N530="","", INDIRECT("base!"&amp;ADDRESS(MATCH(N530,base!$C$2:'base'!$C$133,0)+1,4,4)))</f>
        <v/>
      </c>
      <c r="P530" s="41"/>
      <c r="Q530" s="116" t="str">
        <f ca="1">IF(P530="","", INDIRECT("base!"&amp;ADDRESS(MATCH(CONCATENATE(N530,"|",P530),base!$G$2:'base'!$G$1817,0)+1,6,4)))</f>
        <v/>
      </c>
      <c r="R530" s="41"/>
    </row>
    <row r="531" spans="1:18" x14ac:dyDescent="0.25">
      <c r="A531" s="47"/>
      <c r="B531" s="115" t="str">
        <f>IF(AND(G531&lt;&gt;"",H531&gt;0,I531&lt;&gt;"",J531&lt;&gt;0,K531&lt;&gt;0),COUNT($B$11:B530)+1,"")</f>
        <v/>
      </c>
      <c r="C531" s="34"/>
      <c r="D531" s="89"/>
      <c r="E531" s="47"/>
      <c r="F531" s="66"/>
      <c r="G531" s="41"/>
      <c r="H531" s="112"/>
      <c r="I531" s="47"/>
      <c r="J531" s="112"/>
      <c r="K531" s="104" t="str">
        <f t="shared" si="9"/>
        <v/>
      </c>
      <c r="L531" s="96"/>
      <c r="M531" s="96"/>
      <c r="N531" s="34"/>
      <c r="O531" s="116" t="str">
        <f ca="1">IF(N531="","", INDIRECT("base!"&amp;ADDRESS(MATCH(N531,base!$C$2:'base'!$C$133,0)+1,4,4)))</f>
        <v/>
      </c>
      <c r="P531" s="41"/>
      <c r="Q531" s="116" t="str">
        <f ca="1">IF(P531="","", INDIRECT("base!"&amp;ADDRESS(MATCH(CONCATENATE(N531,"|",P531),base!$G$2:'base'!$G$1817,0)+1,6,4)))</f>
        <v/>
      </c>
      <c r="R531" s="41"/>
    </row>
    <row r="532" spans="1:18" x14ac:dyDescent="0.25">
      <c r="A532" s="47"/>
      <c r="B532" s="115" t="str">
        <f>IF(AND(G532&lt;&gt;"",H532&gt;0,I532&lt;&gt;"",J532&lt;&gt;0,K532&lt;&gt;0),COUNT($B$11:B531)+1,"")</f>
        <v/>
      </c>
      <c r="C532" s="34"/>
      <c r="D532" s="89"/>
      <c r="E532" s="47"/>
      <c r="F532" s="66"/>
      <c r="G532" s="41"/>
      <c r="H532" s="112"/>
      <c r="I532" s="47"/>
      <c r="J532" s="112"/>
      <c r="K532" s="104" t="str">
        <f t="shared" si="9"/>
        <v/>
      </c>
      <c r="L532" s="96"/>
      <c r="M532" s="96"/>
      <c r="N532" s="34"/>
      <c r="O532" s="116" t="str">
        <f ca="1">IF(N532="","", INDIRECT("base!"&amp;ADDRESS(MATCH(N532,base!$C$2:'base'!$C$133,0)+1,4,4)))</f>
        <v/>
      </c>
      <c r="P532" s="41"/>
      <c r="Q532" s="116" t="str">
        <f ca="1">IF(P532="","", INDIRECT("base!"&amp;ADDRESS(MATCH(CONCATENATE(N532,"|",P532),base!$G$2:'base'!$G$1817,0)+1,6,4)))</f>
        <v/>
      </c>
      <c r="R532" s="41"/>
    </row>
    <row r="533" spans="1:18" x14ac:dyDescent="0.25">
      <c r="A533" s="47"/>
      <c r="B533" s="115" t="str">
        <f>IF(AND(G533&lt;&gt;"",H533&gt;0,I533&lt;&gt;"",J533&lt;&gt;0,K533&lt;&gt;0),COUNT($B$11:B532)+1,"")</f>
        <v/>
      </c>
      <c r="C533" s="34"/>
      <c r="D533" s="89"/>
      <c r="E533" s="47"/>
      <c r="F533" s="66"/>
      <c r="G533" s="41"/>
      <c r="H533" s="112"/>
      <c r="I533" s="47"/>
      <c r="J533" s="112"/>
      <c r="K533" s="104" t="str">
        <f t="shared" si="9"/>
        <v/>
      </c>
      <c r="L533" s="96"/>
      <c r="M533" s="96"/>
      <c r="N533" s="34"/>
      <c r="O533" s="116" t="str">
        <f ca="1">IF(N533="","", INDIRECT("base!"&amp;ADDRESS(MATCH(N533,base!$C$2:'base'!$C$133,0)+1,4,4)))</f>
        <v/>
      </c>
      <c r="P533" s="41"/>
      <c r="Q533" s="116" t="str">
        <f ca="1">IF(P533="","", INDIRECT("base!"&amp;ADDRESS(MATCH(CONCATENATE(N533,"|",P533),base!$G$2:'base'!$G$1817,0)+1,6,4)))</f>
        <v/>
      </c>
      <c r="R533" s="41"/>
    </row>
    <row r="534" spans="1:18" x14ac:dyDescent="0.25">
      <c r="A534" s="47"/>
      <c r="B534" s="115" t="str">
        <f>IF(AND(G534&lt;&gt;"",H534&gt;0,I534&lt;&gt;"",J534&lt;&gt;0,K534&lt;&gt;0),COUNT($B$11:B533)+1,"")</f>
        <v/>
      </c>
      <c r="C534" s="34"/>
      <c r="D534" s="89"/>
      <c r="E534" s="47"/>
      <c r="F534" s="66"/>
      <c r="G534" s="41"/>
      <c r="H534" s="112"/>
      <c r="I534" s="47"/>
      <c r="J534" s="112"/>
      <c r="K534" s="104" t="str">
        <f t="shared" si="9"/>
        <v/>
      </c>
      <c r="L534" s="96"/>
      <c r="M534" s="96"/>
      <c r="N534" s="34"/>
      <c r="O534" s="116" t="str">
        <f ca="1">IF(N534="","", INDIRECT("base!"&amp;ADDRESS(MATCH(N534,base!$C$2:'base'!$C$133,0)+1,4,4)))</f>
        <v/>
      </c>
      <c r="P534" s="41"/>
      <c r="Q534" s="116" t="str">
        <f ca="1">IF(P534="","", INDIRECT("base!"&amp;ADDRESS(MATCH(CONCATENATE(N534,"|",P534),base!$G$2:'base'!$G$1817,0)+1,6,4)))</f>
        <v/>
      </c>
      <c r="R534" s="41"/>
    </row>
    <row r="535" spans="1:18" x14ac:dyDescent="0.25">
      <c r="A535" s="47"/>
      <c r="B535" s="115" t="str">
        <f>IF(AND(G535&lt;&gt;"",H535&gt;0,I535&lt;&gt;"",J535&lt;&gt;0,K535&lt;&gt;0),COUNT($B$11:B534)+1,"")</f>
        <v/>
      </c>
      <c r="C535" s="34"/>
      <c r="D535" s="89"/>
      <c r="E535" s="47"/>
      <c r="F535" s="66"/>
      <c r="G535" s="41"/>
      <c r="H535" s="112"/>
      <c r="I535" s="47"/>
      <c r="J535" s="112"/>
      <c r="K535" s="104" t="str">
        <f t="shared" si="9"/>
        <v/>
      </c>
      <c r="L535" s="96"/>
      <c r="M535" s="96"/>
      <c r="N535" s="34"/>
      <c r="O535" s="116" t="str">
        <f ca="1">IF(N535="","", INDIRECT("base!"&amp;ADDRESS(MATCH(N535,base!$C$2:'base'!$C$133,0)+1,4,4)))</f>
        <v/>
      </c>
      <c r="P535" s="41"/>
      <c r="Q535" s="116" t="str">
        <f ca="1">IF(P535="","", INDIRECT("base!"&amp;ADDRESS(MATCH(CONCATENATE(N535,"|",P535),base!$G$2:'base'!$G$1817,0)+1,6,4)))</f>
        <v/>
      </c>
      <c r="R535" s="41"/>
    </row>
    <row r="536" spans="1:18" x14ac:dyDescent="0.25">
      <c r="A536" s="47"/>
      <c r="B536" s="115" t="str">
        <f>IF(AND(G536&lt;&gt;"",H536&gt;0,I536&lt;&gt;"",J536&lt;&gt;0,K536&lt;&gt;0),COUNT($B$11:B535)+1,"")</f>
        <v/>
      </c>
      <c r="C536" s="34"/>
      <c r="D536" s="89"/>
      <c r="E536" s="47"/>
      <c r="F536" s="66"/>
      <c r="G536" s="41"/>
      <c r="H536" s="112"/>
      <c r="I536" s="47"/>
      <c r="J536" s="112"/>
      <c r="K536" s="104" t="str">
        <f t="shared" si="9"/>
        <v/>
      </c>
      <c r="L536" s="96"/>
      <c r="M536" s="96"/>
      <c r="N536" s="34"/>
      <c r="O536" s="116" t="str">
        <f ca="1">IF(N536="","", INDIRECT("base!"&amp;ADDRESS(MATCH(N536,base!$C$2:'base'!$C$133,0)+1,4,4)))</f>
        <v/>
      </c>
      <c r="P536" s="41"/>
      <c r="Q536" s="116" t="str">
        <f ca="1">IF(P536="","", INDIRECT("base!"&amp;ADDRESS(MATCH(CONCATENATE(N536,"|",P536),base!$G$2:'base'!$G$1817,0)+1,6,4)))</f>
        <v/>
      </c>
      <c r="R536" s="41"/>
    </row>
    <row r="537" spans="1:18" x14ac:dyDescent="0.25">
      <c r="A537" s="47"/>
      <c r="B537" s="115" t="str">
        <f>IF(AND(G537&lt;&gt;"",H537&gt;0,I537&lt;&gt;"",J537&lt;&gt;0,K537&lt;&gt;0),COUNT($B$11:B536)+1,"")</f>
        <v/>
      </c>
      <c r="C537" s="34"/>
      <c r="D537" s="89"/>
      <c r="E537" s="47"/>
      <c r="F537" s="66"/>
      <c r="G537" s="41"/>
      <c r="H537" s="112"/>
      <c r="I537" s="47"/>
      <c r="J537" s="112"/>
      <c r="K537" s="104" t="str">
        <f t="shared" si="9"/>
        <v/>
      </c>
      <c r="L537" s="96"/>
      <c r="M537" s="96"/>
      <c r="N537" s="34"/>
      <c r="O537" s="116" t="str">
        <f ca="1">IF(N537="","", INDIRECT("base!"&amp;ADDRESS(MATCH(N537,base!$C$2:'base'!$C$133,0)+1,4,4)))</f>
        <v/>
      </c>
      <c r="P537" s="41"/>
      <c r="Q537" s="116" t="str">
        <f ca="1">IF(P537="","", INDIRECT("base!"&amp;ADDRESS(MATCH(CONCATENATE(N537,"|",P537),base!$G$2:'base'!$G$1817,0)+1,6,4)))</f>
        <v/>
      </c>
      <c r="R537" s="41"/>
    </row>
    <row r="538" spans="1:18" x14ac:dyDescent="0.25">
      <c r="A538" s="47"/>
      <c r="B538" s="115" t="str">
        <f>IF(AND(G538&lt;&gt;"",H538&gt;0,I538&lt;&gt;"",J538&lt;&gt;0,K538&lt;&gt;0),COUNT($B$11:B537)+1,"")</f>
        <v/>
      </c>
      <c r="C538" s="34"/>
      <c r="D538" s="89"/>
      <c r="E538" s="47"/>
      <c r="F538" s="66"/>
      <c r="G538" s="41"/>
      <c r="H538" s="112"/>
      <c r="I538" s="47"/>
      <c r="J538" s="112"/>
      <c r="K538" s="104" t="str">
        <f t="shared" si="9"/>
        <v/>
      </c>
      <c r="L538" s="96"/>
      <c r="M538" s="96"/>
      <c r="N538" s="34"/>
      <c r="O538" s="116" t="str">
        <f ca="1">IF(N538="","", INDIRECT("base!"&amp;ADDRESS(MATCH(N538,base!$C$2:'base'!$C$133,0)+1,4,4)))</f>
        <v/>
      </c>
      <c r="P538" s="41"/>
      <c r="Q538" s="116" t="str">
        <f ca="1">IF(P538="","", INDIRECT("base!"&amp;ADDRESS(MATCH(CONCATENATE(N538,"|",P538),base!$G$2:'base'!$G$1817,0)+1,6,4)))</f>
        <v/>
      </c>
      <c r="R538" s="41"/>
    </row>
    <row r="539" spans="1:18" x14ac:dyDescent="0.25">
      <c r="A539" s="47"/>
      <c r="B539" s="115" t="str">
        <f>IF(AND(G539&lt;&gt;"",H539&gt;0,I539&lt;&gt;"",J539&lt;&gt;0,K539&lt;&gt;0),COUNT($B$11:B538)+1,"")</f>
        <v/>
      </c>
      <c r="C539" s="34"/>
      <c r="D539" s="89"/>
      <c r="E539" s="47"/>
      <c r="F539" s="66"/>
      <c r="G539" s="41"/>
      <c r="H539" s="112"/>
      <c r="I539" s="47"/>
      <c r="J539" s="112"/>
      <c r="K539" s="104" t="str">
        <f t="shared" si="9"/>
        <v/>
      </c>
      <c r="L539" s="96"/>
      <c r="M539" s="96"/>
      <c r="N539" s="34"/>
      <c r="O539" s="116" t="str">
        <f ca="1">IF(N539="","", INDIRECT("base!"&amp;ADDRESS(MATCH(N539,base!$C$2:'base'!$C$133,0)+1,4,4)))</f>
        <v/>
      </c>
      <c r="P539" s="41"/>
      <c r="Q539" s="116" t="str">
        <f ca="1">IF(P539="","", INDIRECT("base!"&amp;ADDRESS(MATCH(CONCATENATE(N539,"|",P539),base!$G$2:'base'!$G$1817,0)+1,6,4)))</f>
        <v/>
      </c>
      <c r="R539" s="41"/>
    </row>
    <row r="540" spans="1:18" x14ac:dyDescent="0.25">
      <c r="A540" s="47"/>
      <c r="B540" s="115" t="str">
        <f>IF(AND(G540&lt;&gt;"",H540&gt;0,I540&lt;&gt;"",J540&lt;&gt;0,K540&lt;&gt;0),COUNT($B$11:B539)+1,"")</f>
        <v/>
      </c>
      <c r="C540" s="34"/>
      <c r="D540" s="89"/>
      <c r="E540" s="47"/>
      <c r="F540" s="66"/>
      <c r="G540" s="41"/>
      <c r="H540" s="112"/>
      <c r="I540" s="47"/>
      <c r="J540" s="112"/>
      <c r="K540" s="104" t="str">
        <f t="shared" si="9"/>
        <v/>
      </c>
      <c r="L540" s="96"/>
      <c r="M540" s="96"/>
      <c r="N540" s="34"/>
      <c r="O540" s="116" t="str">
        <f ca="1">IF(N540="","", INDIRECT("base!"&amp;ADDRESS(MATCH(N540,base!$C$2:'base'!$C$133,0)+1,4,4)))</f>
        <v/>
      </c>
      <c r="P540" s="41"/>
      <c r="Q540" s="116" t="str">
        <f ca="1">IF(P540="","", INDIRECT("base!"&amp;ADDRESS(MATCH(CONCATENATE(N540,"|",P540),base!$G$2:'base'!$G$1817,0)+1,6,4)))</f>
        <v/>
      </c>
      <c r="R540" s="41"/>
    </row>
    <row r="541" spans="1:18" x14ac:dyDescent="0.25">
      <c r="A541" s="47"/>
      <c r="B541" s="115" t="str">
        <f>IF(AND(G541&lt;&gt;"",H541&gt;0,I541&lt;&gt;"",J541&lt;&gt;0,K541&lt;&gt;0),COUNT($B$11:B540)+1,"")</f>
        <v/>
      </c>
      <c r="C541" s="34"/>
      <c r="D541" s="89"/>
      <c r="E541" s="47"/>
      <c r="F541" s="66"/>
      <c r="G541" s="41"/>
      <c r="H541" s="112"/>
      <c r="I541" s="47"/>
      <c r="J541" s="112"/>
      <c r="K541" s="104" t="str">
        <f t="shared" si="9"/>
        <v/>
      </c>
      <c r="L541" s="96"/>
      <c r="M541" s="96"/>
      <c r="N541" s="34"/>
      <c r="O541" s="116" t="str">
        <f ca="1">IF(N541="","", INDIRECT("base!"&amp;ADDRESS(MATCH(N541,base!$C$2:'base'!$C$133,0)+1,4,4)))</f>
        <v/>
      </c>
      <c r="P541" s="41"/>
      <c r="Q541" s="116" t="str">
        <f ca="1">IF(P541="","", INDIRECT("base!"&amp;ADDRESS(MATCH(CONCATENATE(N541,"|",P541),base!$G$2:'base'!$G$1817,0)+1,6,4)))</f>
        <v/>
      </c>
      <c r="R541" s="41"/>
    </row>
    <row r="542" spans="1:18" x14ac:dyDescent="0.25">
      <c r="A542" s="47"/>
      <c r="B542" s="115" t="str">
        <f>IF(AND(G542&lt;&gt;"",H542&gt;0,I542&lt;&gt;"",J542&lt;&gt;0,K542&lt;&gt;0),COUNT($B$11:B541)+1,"")</f>
        <v/>
      </c>
      <c r="C542" s="34"/>
      <c r="D542" s="89"/>
      <c r="E542" s="47"/>
      <c r="F542" s="66"/>
      <c r="G542" s="41"/>
      <c r="H542" s="112"/>
      <c r="I542" s="47"/>
      <c r="J542" s="112"/>
      <c r="K542" s="104" t="str">
        <f t="shared" si="9"/>
        <v/>
      </c>
      <c r="L542" s="96"/>
      <c r="M542" s="96"/>
      <c r="N542" s="34"/>
      <c r="O542" s="116" t="str">
        <f ca="1">IF(N542="","", INDIRECT("base!"&amp;ADDRESS(MATCH(N542,base!$C$2:'base'!$C$133,0)+1,4,4)))</f>
        <v/>
      </c>
      <c r="P542" s="41"/>
      <c r="Q542" s="116" t="str">
        <f ca="1">IF(P542="","", INDIRECT("base!"&amp;ADDRESS(MATCH(CONCATENATE(N542,"|",P542),base!$G$2:'base'!$G$1817,0)+1,6,4)))</f>
        <v/>
      </c>
      <c r="R542" s="41"/>
    </row>
    <row r="543" spans="1:18" x14ac:dyDescent="0.25">
      <c r="A543" s="47"/>
      <c r="B543" s="115" t="str">
        <f>IF(AND(G543&lt;&gt;"",H543&gt;0,I543&lt;&gt;"",J543&lt;&gt;0,K543&lt;&gt;0),COUNT($B$11:B542)+1,"")</f>
        <v/>
      </c>
      <c r="C543" s="34"/>
      <c r="D543" s="89"/>
      <c r="E543" s="47"/>
      <c r="F543" s="66"/>
      <c r="G543" s="41"/>
      <c r="H543" s="112"/>
      <c r="I543" s="47"/>
      <c r="J543" s="112"/>
      <c r="K543" s="104" t="str">
        <f t="shared" si="9"/>
        <v/>
      </c>
      <c r="L543" s="96"/>
      <c r="M543" s="96"/>
      <c r="N543" s="34"/>
      <c r="O543" s="116" t="str">
        <f ca="1">IF(N543="","", INDIRECT("base!"&amp;ADDRESS(MATCH(N543,base!$C$2:'base'!$C$133,0)+1,4,4)))</f>
        <v/>
      </c>
      <c r="P543" s="41"/>
      <c r="Q543" s="116" t="str">
        <f ca="1">IF(P543="","", INDIRECT("base!"&amp;ADDRESS(MATCH(CONCATENATE(N543,"|",P543),base!$G$2:'base'!$G$1817,0)+1,6,4)))</f>
        <v/>
      </c>
      <c r="R543" s="41"/>
    </row>
    <row r="544" spans="1:18" x14ac:dyDescent="0.25">
      <c r="A544" s="47"/>
      <c r="B544" s="115" t="str">
        <f>IF(AND(G544&lt;&gt;"",H544&gt;0,I544&lt;&gt;"",J544&lt;&gt;0,K544&lt;&gt;0),COUNT($B$11:B543)+1,"")</f>
        <v/>
      </c>
      <c r="C544" s="34"/>
      <c r="D544" s="89"/>
      <c r="E544" s="47"/>
      <c r="F544" s="66"/>
      <c r="G544" s="41"/>
      <c r="H544" s="112"/>
      <c r="I544" s="47"/>
      <c r="J544" s="112"/>
      <c r="K544" s="104" t="str">
        <f t="shared" si="9"/>
        <v/>
      </c>
      <c r="L544" s="96"/>
      <c r="M544" s="96"/>
      <c r="N544" s="34"/>
      <c r="O544" s="116" t="str">
        <f ca="1">IF(N544="","", INDIRECT("base!"&amp;ADDRESS(MATCH(N544,base!$C$2:'base'!$C$133,0)+1,4,4)))</f>
        <v/>
      </c>
      <c r="P544" s="41"/>
      <c r="Q544" s="116" t="str">
        <f ca="1">IF(P544="","", INDIRECT("base!"&amp;ADDRESS(MATCH(CONCATENATE(N544,"|",P544),base!$G$2:'base'!$G$1817,0)+1,6,4)))</f>
        <v/>
      </c>
      <c r="R544" s="41"/>
    </row>
    <row r="545" spans="1:18" x14ac:dyDescent="0.25">
      <c r="A545" s="47"/>
      <c r="B545" s="115" t="str">
        <f>IF(AND(G545&lt;&gt;"",H545&gt;0,I545&lt;&gt;"",J545&lt;&gt;0,K545&lt;&gt;0),COUNT($B$11:B544)+1,"")</f>
        <v/>
      </c>
      <c r="C545" s="34"/>
      <c r="D545" s="89"/>
      <c r="E545" s="47"/>
      <c r="F545" s="66"/>
      <c r="G545" s="41"/>
      <c r="H545" s="112"/>
      <c r="I545" s="47"/>
      <c r="J545" s="112"/>
      <c r="K545" s="104" t="str">
        <f t="shared" si="9"/>
        <v/>
      </c>
      <c r="L545" s="96"/>
      <c r="M545" s="96"/>
      <c r="N545" s="34"/>
      <c r="O545" s="116" t="str">
        <f ca="1">IF(N545="","", INDIRECT("base!"&amp;ADDRESS(MATCH(N545,base!$C$2:'base'!$C$133,0)+1,4,4)))</f>
        <v/>
      </c>
      <c r="P545" s="41"/>
      <c r="Q545" s="116" t="str">
        <f ca="1">IF(P545="","", INDIRECT("base!"&amp;ADDRESS(MATCH(CONCATENATE(N545,"|",P545),base!$G$2:'base'!$G$1817,0)+1,6,4)))</f>
        <v/>
      </c>
      <c r="R545" s="41"/>
    </row>
    <row r="546" spans="1:18" x14ac:dyDescent="0.25">
      <c r="A546" s="47"/>
      <c r="B546" s="115" t="str">
        <f>IF(AND(G546&lt;&gt;"",H546&gt;0,I546&lt;&gt;"",J546&lt;&gt;0,K546&lt;&gt;0),COUNT($B$11:B545)+1,"")</f>
        <v/>
      </c>
      <c r="C546" s="34"/>
      <c r="D546" s="89"/>
      <c r="E546" s="47"/>
      <c r="F546" s="66"/>
      <c r="G546" s="41"/>
      <c r="H546" s="112"/>
      <c r="I546" s="47"/>
      <c r="J546" s="112"/>
      <c r="K546" s="104" t="str">
        <f t="shared" si="9"/>
        <v/>
      </c>
      <c r="L546" s="96"/>
      <c r="M546" s="96"/>
      <c r="N546" s="34"/>
      <c r="O546" s="116" t="str">
        <f ca="1">IF(N546="","", INDIRECT("base!"&amp;ADDRESS(MATCH(N546,base!$C$2:'base'!$C$133,0)+1,4,4)))</f>
        <v/>
      </c>
      <c r="P546" s="41"/>
      <c r="Q546" s="116" t="str">
        <f ca="1">IF(P546="","", INDIRECT("base!"&amp;ADDRESS(MATCH(CONCATENATE(N546,"|",P546),base!$G$2:'base'!$G$1817,0)+1,6,4)))</f>
        <v/>
      </c>
      <c r="R546" s="41"/>
    </row>
    <row r="547" spans="1:18" x14ac:dyDescent="0.25">
      <c r="A547" s="47"/>
      <c r="B547" s="115" t="str">
        <f>IF(AND(G547&lt;&gt;"",H547&gt;0,I547&lt;&gt;"",J547&lt;&gt;0,K547&lt;&gt;0),COUNT($B$11:B546)+1,"")</f>
        <v/>
      </c>
      <c r="C547" s="34"/>
      <c r="D547" s="89"/>
      <c r="E547" s="47"/>
      <c r="F547" s="66"/>
      <c r="G547" s="41"/>
      <c r="H547" s="112"/>
      <c r="I547" s="47"/>
      <c r="J547" s="112"/>
      <c r="K547" s="104" t="str">
        <f t="shared" si="9"/>
        <v/>
      </c>
      <c r="L547" s="96"/>
      <c r="M547" s="96"/>
      <c r="N547" s="34"/>
      <c r="O547" s="116" t="str">
        <f ca="1">IF(N547="","", INDIRECT("base!"&amp;ADDRESS(MATCH(N547,base!$C$2:'base'!$C$133,0)+1,4,4)))</f>
        <v/>
      </c>
      <c r="P547" s="41"/>
      <c r="Q547" s="116" t="str">
        <f ca="1">IF(P547="","", INDIRECT("base!"&amp;ADDRESS(MATCH(CONCATENATE(N547,"|",P547),base!$G$2:'base'!$G$1817,0)+1,6,4)))</f>
        <v/>
      </c>
      <c r="R547" s="41"/>
    </row>
    <row r="548" spans="1:18" x14ac:dyDescent="0.25">
      <c r="A548" s="47"/>
      <c r="B548" s="115" t="str">
        <f>IF(AND(G548&lt;&gt;"",H548&gt;0,I548&lt;&gt;"",J548&lt;&gt;0,K548&lt;&gt;0),COUNT($B$11:B547)+1,"")</f>
        <v/>
      </c>
      <c r="C548" s="34"/>
      <c r="D548" s="89"/>
      <c r="E548" s="47"/>
      <c r="F548" s="66"/>
      <c r="G548" s="41"/>
      <c r="H548" s="112"/>
      <c r="I548" s="47"/>
      <c r="J548" s="112"/>
      <c r="K548" s="104" t="str">
        <f t="shared" si="9"/>
        <v/>
      </c>
      <c r="L548" s="96"/>
      <c r="M548" s="96"/>
      <c r="N548" s="34"/>
      <c r="O548" s="116" t="str">
        <f ca="1">IF(N548="","", INDIRECT("base!"&amp;ADDRESS(MATCH(N548,base!$C$2:'base'!$C$133,0)+1,4,4)))</f>
        <v/>
      </c>
      <c r="P548" s="41"/>
      <c r="Q548" s="116" t="str">
        <f ca="1">IF(P548="","", INDIRECT("base!"&amp;ADDRESS(MATCH(CONCATENATE(N548,"|",P548),base!$G$2:'base'!$G$1817,0)+1,6,4)))</f>
        <v/>
      </c>
      <c r="R548" s="41"/>
    </row>
    <row r="549" spans="1:18" x14ac:dyDescent="0.25">
      <c r="A549" s="47"/>
      <c r="B549" s="115" t="str">
        <f>IF(AND(G549&lt;&gt;"",H549&gt;0,I549&lt;&gt;"",J549&lt;&gt;0,K549&lt;&gt;0),COUNT($B$11:B548)+1,"")</f>
        <v/>
      </c>
      <c r="C549" s="34"/>
      <c r="D549" s="89"/>
      <c r="E549" s="47"/>
      <c r="F549" s="66"/>
      <c r="G549" s="41"/>
      <c r="H549" s="112"/>
      <c r="I549" s="47"/>
      <c r="J549" s="112"/>
      <c r="K549" s="104" t="str">
        <f t="shared" si="9"/>
        <v/>
      </c>
      <c r="L549" s="96"/>
      <c r="M549" s="96"/>
      <c r="N549" s="34"/>
      <c r="O549" s="116" t="str">
        <f ca="1">IF(N549="","", INDIRECT("base!"&amp;ADDRESS(MATCH(N549,base!$C$2:'base'!$C$133,0)+1,4,4)))</f>
        <v/>
      </c>
      <c r="P549" s="41"/>
      <c r="Q549" s="116" t="str">
        <f ca="1">IF(P549="","", INDIRECT("base!"&amp;ADDRESS(MATCH(CONCATENATE(N549,"|",P549),base!$G$2:'base'!$G$1817,0)+1,6,4)))</f>
        <v/>
      </c>
      <c r="R549" s="41"/>
    </row>
    <row r="550" spans="1:18" x14ac:dyDescent="0.25">
      <c r="A550" s="47"/>
      <c r="B550" s="115" t="str">
        <f>IF(AND(G550&lt;&gt;"",H550&gt;0,I550&lt;&gt;"",J550&lt;&gt;0,K550&lt;&gt;0),COUNT($B$11:B549)+1,"")</f>
        <v/>
      </c>
      <c r="C550" s="34"/>
      <c r="D550" s="89"/>
      <c r="E550" s="47"/>
      <c r="F550" s="66"/>
      <c r="G550" s="41"/>
      <c r="H550" s="112"/>
      <c r="I550" s="47"/>
      <c r="J550" s="112"/>
      <c r="K550" s="104" t="str">
        <f t="shared" si="9"/>
        <v/>
      </c>
      <c r="L550" s="96"/>
      <c r="M550" s="96"/>
      <c r="N550" s="34"/>
      <c r="O550" s="116" t="str">
        <f ca="1">IF(N550="","", INDIRECT("base!"&amp;ADDRESS(MATCH(N550,base!$C$2:'base'!$C$133,0)+1,4,4)))</f>
        <v/>
      </c>
      <c r="P550" s="41"/>
      <c r="Q550" s="116" t="str">
        <f ca="1">IF(P550="","", INDIRECT("base!"&amp;ADDRESS(MATCH(CONCATENATE(N550,"|",P550),base!$G$2:'base'!$G$1817,0)+1,6,4)))</f>
        <v/>
      </c>
      <c r="R550" s="41"/>
    </row>
    <row r="551" spans="1:18" x14ac:dyDescent="0.25">
      <c r="A551" s="47"/>
      <c r="B551" s="115" t="str">
        <f>IF(AND(G551&lt;&gt;"",H551&gt;0,I551&lt;&gt;"",J551&lt;&gt;0,K551&lt;&gt;0),COUNT($B$11:B550)+1,"")</f>
        <v/>
      </c>
      <c r="C551" s="34"/>
      <c r="D551" s="89"/>
      <c r="E551" s="47"/>
      <c r="F551" s="66"/>
      <c r="G551" s="41"/>
      <c r="H551" s="112"/>
      <c r="I551" s="47"/>
      <c r="J551" s="112"/>
      <c r="K551" s="104" t="str">
        <f t="shared" si="9"/>
        <v/>
      </c>
      <c r="L551" s="96"/>
      <c r="M551" s="96"/>
      <c r="N551" s="34"/>
      <c r="O551" s="116" t="str">
        <f ca="1">IF(N551="","", INDIRECT("base!"&amp;ADDRESS(MATCH(N551,base!$C$2:'base'!$C$133,0)+1,4,4)))</f>
        <v/>
      </c>
      <c r="P551" s="41"/>
      <c r="Q551" s="116" t="str">
        <f ca="1">IF(P551="","", INDIRECT("base!"&amp;ADDRESS(MATCH(CONCATENATE(N551,"|",P551),base!$G$2:'base'!$G$1817,0)+1,6,4)))</f>
        <v/>
      </c>
      <c r="R551" s="41"/>
    </row>
    <row r="552" spans="1:18" x14ac:dyDescent="0.25">
      <c r="A552" s="47"/>
      <c r="B552" s="115" t="str">
        <f>IF(AND(G552&lt;&gt;"",H552&gt;0,I552&lt;&gt;"",J552&lt;&gt;0,K552&lt;&gt;0),COUNT($B$11:B551)+1,"")</f>
        <v/>
      </c>
      <c r="C552" s="34"/>
      <c r="D552" s="89"/>
      <c r="E552" s="47"/>
      <c r="F552" s="66"/>
      <c r="G552" s="41"/>
      <c r="H552" s="112"/>
      <c r="I552" s="47"/>
      <c r="J552" s="112"/>
      <c r="K552" s="104" t="str">
        <f t="shared" si="9"/>
        <v/>
      </c>
      <c r="L552" s="96"/>
      <c r="M552" s="96"/>
      <c r="N552" s="34"/>
      <c r="O552" s="116" t="str">
        <f ca="1">IF(N552="","", INDIRECT("base!"&amp;ADDRESS(MATCH(N552,base!$C$2:'base'!$C$133,0)+1,4,4)))</f>
        <v/>
      </c>
      <c r="P552" s="41"/>
      <c r="Q552" s="116" t="str">
        <f ca="1">IF(P552="","", INDIRECT("base!"&amp;ADDRESS(MATCH(CONCATENATE(N552,"|",P552),base!$G$2:'base'!$G$1817,0)+1,6,4)))</f>
        <v/>
      </c>
      <c r="R552" s="41"/>
    </row>
    <row r="553" spans="1:18" x14ac:dyDescent="0.25">
      <c r="A553" s="47"/>
      <c r="B553" s="115" t="str">
        <f>IF(AND(G553&lt;&gt;"",H553&gt;0,I553&lt;&gt;"",J553&lt;&gt;0,K553&lt;&gt;0),COUNT($B$11:B552)+1,"")</f>
        <v/>
      </c>
      <c r="C553" s="34"/>
      <c r="D553" s="89"/>
      <c r="E553" s="47"/>
      <c r="F553" s="66"/>
      <c r="G553" s="41"/>
      <c r="H553" s="112"/>
      <c r="I553" s="47"/>
      <c r="J553" s="112"/>
      <c r="K553" s="104" t="str">
        <f t="shared" si="9"/>
        <v/>
      </c>
      <c r="L553" s="96"/>
      <c r="M553" s="96"/>
      <c r="N553" s="34"/>
      <c r="O553" s="116" t="str">
        <f ca="1">IF(N553="","", INDIRECT("base!"&amp;ADDRESS(MATCH(N553,base!$C$2:'base'!$C$133,0)+1,4,4)))</f>
        <v/>
      </c>
      <c r="P553" s="41"/>
      <c r="Q553" s="116" t="str">
        <f ca="1">IF(P553="","", INDIRECT("base!"&amp;ADDRESS(MATCH(CONCATENATE(N553,"|",P553),base!$G$2:'base'!$G$1817,0)+1,6,4)))</f>
        <v/>
      </c>
      <c r="R553" s="41"/>
    </row>
    <row r="554" spans="1:18" x14ac:dyDescent="0.25">
      <c r="A554" s="47"/>
      <c r="B554" s="115" t="str">
        <f>IF(AND(G554&lt;&gt;"",H554&gt;0,I554&lt;&gt;"",J554&lt;&gt;0,K554&lt;&gt;0),COUNT($B$11:B553)+1,"")</f>
        <v/>
      </c>
      <c r="C554" s="34"/>
      <c r="D554" s="89"/>
      <c r="E554" s="47"/>
      <c r="F554" s="66"/>
      <c r="G554" s="41"/>
      <c r="H554" s="112"/>
      <c r="I554" s="47"/>
      <c r="J554" s="112"/>
      <c r="K554" s="104" t="str">
        <f t="shared" si="9"/>
        <v/>
      </c>
      <c r="L554" s="96"/>
      <c r="M554" s="96"/>
      <c r="N554" s="34"/>
      <c r="O554" s="116" t="str">
        <f ca="1">IF(N554="","", INDIRECT("base!"&amp;ADDRESS(MATCH(N554,base!$C$2:'base'!$C$133,0)+1,4,4)))</f>
        <v/>
      </c>
      <c r="P554" s="41"/>
      <c r="Q554" s="116" t="str">
        <f ca="1">IF(P554="","", INDIRECT("base!"&amp;ADDRESS(MATCH(CONCATENATE(N554,"|",P554),base!$G$2:'base'!$G$1817,0)+1,6,4)))</f>
        <v/>
      </c>
      <c r="R554" s="41"/>
    </row>
    <row r="555" spans="1:18" x14ac:dyDescent="0.25">
      <c r="A555" s="47"/>
      <c r="B555" s="115" t="str">
        <f>IF(AND(G555&lt;&gt;"",H555&gt;0,I555&lt;&gt;"",J555&lt;&gt;0,K555&lt;&gt;0),COUNT($B$11:B554)+1,"")</f>
        <v/>
      </c>
      <c r="C555" s="34"/>
      <c r="D555" s="89"/>
      <c r="E555" s="47"/>
      <c r="F555" s="66"/>
      <c r="G555" s="41"/>
      <c r="H555" s="112"/>
      <c r="I555" s="47"/>
      <c r="J555" s="112"/>
      <c r="K555" s="104" t="str">
        <f t="shared" si="9"/>
        <v/>
      </c>
      <c r="L555" s="96"/>
      <c r="M555" s="96"/>
      <c r="N555" s="34"/>
      <c r="O555" s="116" t="str">
        <f ca="1">IF(N555="","", INDIRECT("base!"&amp;ADDRESS(MATCH(N555,base!$C$2:'base'!$C$133,0)+1,4,4)))</f>
        <v/>
      </c>
      <c r="P555" s="41"/>
      <c r="Q555" s="116" t="str">
        <f ca="1">IF(P555="","", INDIRECT("base!"&amp;ADDRESS(MATCH(CONCATENATE(N555,"|",P555),base!$G$2:'base'!$G$1817,0)+1,6,4)))</f>
        <v/>
      </c>
      <c r="R555" s="41"/>
    </row>
    <row r="556" spans="1:18" x14ac:dyDescent="0.25">
      <c r="A556" s="47"/>
      <c r="B556" s="115" t="str">
        <f>IF(AND(G556&lt;&gt;"",H556&gt;0,I556&lt;&gt;"",J556&lt;&gt;0,K556&lt;&gt;0),COUNT($B$11:B555)+1,"")</f>
        <v/>
      </c>
      <c r="C556" s="34"/>
      <c r="D556" s="89"/>
      <c r="E556" s="47"/>
      <c r="F556" s="66"/>
      <c r="G556" s="41"/>
      <c r="H556" s="112"/>
      <c r="I556" s="47"/>
      <c r="J556" s="112"/>
      <c r="K556" s="104" t="str">
        <f t="shared" si="9"/>
        <v/>
      </c>
      <c r="L556" s="96"/>
      <c r="M556" s="96"/>
      <c r="N556" s="34"/>
      <c r="O556" s="116" t="str">
        <f ca="1">IF(N556="","", INDIRECT("base!"&amp;ADDRESS(MATCH(N556,base!$C$2:'base'!$C$133,0)+1,4,4)))</f>
        <v/>
      </c>
      <c r="P556" s="41"/>
      <c r="Q556" s="116" t="str">
        <f ca="1">IF(P556="","", INDIRECT("base!"&amp;ADDRESS(MATCH(CONCATENATE(N556,"|",P556),base!$G$2:'base'!$G$1817,0)+1,6,4)))</f>
        <v/>
      </c>
      <c r="R556" s="41"/>
    </row>
    <row r="557" spans="1:18" x14ac:dyDescent="0.25">
      <c r="A557" s="47"/>
      <c r="B557" s="115" t="str">
        <f>IF(AND(G557&lt;&gt;"",H557&gt;0,I557&lt;&gt;"",J557&lt;&gt;0,K557&lt;&gt;0),COUNT($B$11:B556)+1,"")</f>
        <v/>
      </c>
      <c r="C557" s="34"/>
      <c r="D557" s="89"/>
      <c r="E557" s="47"/>
      <c r="F557" s="66"/>
      <c r="G557" s="41"/>
      <c r="H557" s="112"/>
      <c r="I557" s="47"/>
      <c r="J557" s="112"/>
      <c r="K557" s="104" t="str">
        <f t="shared" si="9"/>
        <v/>
      </c>
      <c r="L557" s="96"/>
      <c r="M557" s="96"/>
      <c r="N557" s="34"/>
      <c r="O557" s="116" t="str">
        <f ca="1">IF(N557="","", INDIRECT("base!"&amp;ADDRESS(MATCH(N557,base!$C$2:'base'!$C$133,0)+1,4,4)))</f>
        <v/>
      </c>
      <c r="P557" s="41"/>
      <c r="Q557" s="116" t="str">
        <f ca="1">IF(P557="","", INDIRECT("base!"&amp;ADDRESS(MATCH(CONCATENATE(N557,"|",P557),base!$G$2:'base'!$G$1817,0)+1,6,4)))</f>
        <v/>
      </c>
      <c r="R557" s="41"/>
    </row>
    <row r="558" spans="1:18" x14ac:dyDescent="0.25">
      <c r="A558" s="47"/>
      <c r="B558" s="115" t="str">
        <f>IF(AND(G558&lt;&gt;"",H558&gt;0,I558&lt;&gt;"",J558&lt;&gt;0,K558&lt;&gt;0),COUNT($B$11:B557)+1,"")</f>
        <v/>
      </c>
      <c r="C558" s="34"/>
      <c r="D558" s="89"/>
      <c r="E558" s="47"/>
      <c r="F558" s="66"/>
      <c r="G558" s="41"/>
      <c r="H558" s="112"/>
      <c r="I558" s="47"/>
      <c r="J558" s="112"/>
      <c r="K558" s="104" t="str">
        <f t="shared" si="9"/>
        <v/>
      </c>
      <c r="L558" s="96"/>
      <c r="M558" s="96"/>
      <c r="N558" s="34"/>
      <c r="O558" s="116" t="str">
        <f ca="1">IF(N558="","", INDIRECT("base!"&amp;ADDRESS(MATCH(N558,base!$C$2:'base'!$C$133,0)+1,4,4)))</f>
        <v/>
      </c>
      <c r="P558" s="41"/>
      <c r="Q558" s="116" t="str">
        <f ca="1">IF(P558="","", INDIRECT("base!"&amp;ADDRESS(MATCH(CONCATENATE(N558,"|",P558),base!$G$2:'base'!$G$1817,0)+1,6,4)))</f>
        <v/>
      </c>
      <c r="R558" s="41"/>
    </row>
    <row r="559" spans="1:18" x14ac:dyDescent="0.25">
      <c r="A559" s="47"/>
      <c r="B559" s="115" t="str">
        <f>IF(AND(G559&lt;&gt;"",H559&gt;0,I559&lt;&gt;"",J559&lt;&gt;0,K559&lt;&gt;0),COUNT($B$11:B558)+1,"")</f>
        <v/>
      </c>
      <c r="C559" s="34"/>
      <c r="D559" s="89"/>
      <c r="E559" s="47"/>
      <c r="F559" s="66"/>
      <c r="G559" s="41"/>
      <c r="H559" s="112"/>
      <c r="I559" s="47"/>
      <c r="J559" s="112"/>
      <c r="K559" s="104" t="str">
        <f t="shared" si="9"/>
        <v/>
      </c>
      <c r="L559" s="96"/>
      <c r="M559" s="96"/>
      <c r="N559" s="34"/>
      <c r="O559" s="116" t="str">
        <f ca="1">IF(N559="","", INDIRECT("base!"&amp;ADDRESS(MATCH(N559,base!$C$2:'base'!$C$133,0)+1,4,4)))</f>
        <v/>
      </c>
      <c r="P559" s="41"/>
      <c r="Q559" s="116" t="str">
        <f ca="1">IF(P559="","", INDIRECT("base!"&amp;ADDRESS(MATCH(CONCATENATE(N559,"|",P559),base!$G$2:'base'!$G$1817,0)+1,6,4)))</f>
        <v/>
      </c>
      <c r="R559" s="41"/>
    </row>
    <row r="560" spans="1:18" x14ac:dyDescent="0.25">
      <c r="A560" s="47"/>
      <c r="B560" s="115" t="str">
        <f>IF(AND(G560&lt;&gt;"",H560&gt;0,I560&lt;&gt;"",J560&lt;&gt;0,K560&lt;&gt;0),COUNT($B$11:B559)+1,"")</f>
        <v/>
      </c>
      <c r="C560" s="34"/>
      <c r="D560" s="89"/>
      <c r="E560" s="47"/>
      <c r="F560" s="66"/>
      <c r="G560" s="41"/>
      <c r="H560" s="112"/>
      <c r="I560" s="47"/>
      <c r="J560" s="112"/>
      <c r="K560" s="104" t="str">
        <f t="shared" si="9"/>
        <v/>
      </c>
      <c r="L560" s="96"/>
      <c r="M560" s="96"/>
      <c r="N560" s="34"/>
      <c r="O560" s="116" t="str">
        <f ca="1">IF(N560="","", INDIRECT("base!"&amp;ADDRESS(MATCH(N560,base!$C$2:'base'!$C$133,0)+1,4,4)))</f>
        <v/>
      </c>
      <c r="P560" s="41"/>
      <c r="Q560" s="116" t="str">
        <f ca="1">IF(P560="","", INDIRECT("base!"&amp;ADDRESS(MATCH(CONCATENATE(N560,"|",P560),base!$G$2:'base'!$G$1817,0)+1,6,4)))</f>
        <v/>
      </c>
      <c r="R560" s="41"/>
    </row>
    <row r="561" spans="1:18" x14ac:dyDescent="0.25">
      <c r="A561" s="47"/>
      <c r="B561" s="115" t="str">
        <f>IF(AND(G561&lt;&gt;"",H561&gt;0,I561&lt;&gt;"",J561&lt;&gt;0,K561&lt;&gt;0),COUNT($B$11:B560)+1,"")</f>
        <v/>
      </c>
      <c r="C561" s="34"/>
      <c r="D561" s="89"/>
      <c r="E561" s="47"/>
      <c r="F561" s="66"/>
      <c r="G561" s="41"/>
      <c r="H561" s="112"/>
      <c r="I561" s="47"/>
      <c r="J561" s="112"/>
      <c r="K561" s="104" t="str">
        <f t="shared" si="9"/>
        <v/>
      </c>
      <c r="L561" s="96"/>
      <c r="M561" s="96"/>
      <c r="N561" s="34"/>
      <c r="O561" s="116" t="str">
        <f ca="1">IF(N561="","", INDIRECT("base!"&amp;ADDRESS(MATCH(N561,base!$C$2:'base'!$C$133,0)+1,4,4)))</f>
        <v/>
      </c>
      <c r="P561" s="41"/>
      <c r="Q561" s="116" t="str">
        <f ca="1">IF(P561="","", INDIRECT("base!"&amp;ADDRESS(MATCH(CONCATENATE(N561,"|",P561),base!$G$2:'base'!$G$1817,0)+1,6,4)))</f>
        <v/>
      </c>
      <c r="R561" s="41"/>
    </row>
    <row r="562" spans="1:18" x14ac:dyDescent="0.25">
      <c r="A562" s="47"/>
      <c r="B562" s="115" t="str">
        <f>IF(AND(G562&lt;&gt;"",H562&gt;0,I562&lt;&gt;"",J562&lt;&gt;0,K562&lt;&gt;0),COUNT($B$11:B561)+1,"")</f>
        <v/>
      </c>
      <c r="C562" s="34"/>
      <c r="D562" s="89"/>
      <c r="E562" s="47"/>
      <c r="F562" s="66"/>
      <c r="G562" s="41"/>
      <c r="H562" s="112"/>
      <c r="I562" s="47"/>
      <c r="J562" s="112"/>
      <c r="K562" s="104" t="str">
        <f t="shared" si="9"/>
        <v/>
      </c>
      <c r="L562" s="96"/>
      <c r="M562" s="96"/>
      <c r="N562" s="34"/>
      <c r="O562" s="116" t="str">
        <f ca="1">IF(N562="","", INDIRECT("base!"&amp;ADDRESS(MATCH(N562,base!$C$2:'base'!$C$133,0)+1,4,4)))</f>
        <v/>
      </c>
      <c r="P562" s="41"/>
      <c r="Q562" s="116" t="str">
        <f ca="1">IF(P562="","", INDIRECT("base!"&amp;ADDRESS(MATCH(CONCATENATE(N562,"|",P562),base!$G$2:'base'!$G$1817,0)+1,6,4)))</f>
        <v/>
      </c>
      <c r="R562" s="41"/>
    </row>
    <row r="563" spans="1:18" x14ac:dyDescent="0.25">
      <c r="A563" s="47"/>
      <c r="B563" s="115" t="str">
        <f>IF(AND(G563&lt;&gt;"",H563&gt;0,I563&lt;&gt;"",J563&lt;&gt;0,K563&lt;&gt;0),COUNT($B$11:B562)+1,"")</f>
        <v/>
      </c>
      <c r="C563" s="34"/>
      <c r="D563" s="89"/>
      <c r="E563" s="47"/>
      <c r="F563" s="66"/>
      <c r="G563" s="41"/>
      <c r="H563" s="112"/>
      <c r="I563" s="47"/>
      <c r="J563" s="112"/>
      <c r="K563" s="104" t="str">
        <f t="shared" si="9"/>
        <v/>
      </c>
      <c r="L563" s="96"/>
      <c r="M563" s="96"/>
      <c r="N563" s="34"/>
      <c r="O563" s="116" t="str">
        <f ca="1">IF(N563="","", INDIRECT("base!"&amp;ADDRESS(MATCH(N563,base!$C$2:'base'!$C$133,0)+1,4,4)))</f>
        <v/>
      </c>
      <c r="P563" s="41"/>
      <c r="Q563" s="116" t="str">
        <f ca="1">IF(P563="","", INDIRECT("base!"&amp;ADDRESS(MATCH(CONCATENATE(N563,"|",P563),base!$G$2:'base'!$G$1817,0)+1,6,4)))</f>
        <v/>
      </c>
      <c r="R563" s="41"/>
    </row>
    <row r="564" spans="1:18" x14ac:dyDescent="0.25">
      <c r="A564" s="47"/>
      <c r="B564" s="115" t="str">
        <f>IF(AND(G564&lt;&gt;"",H564&gt;0,I564&lt;&gt;"",J564&lt;&gt;0,K564&lt;&gt;0),COUNT($B$11:B563)+1,"")</f>
        <v/>
      </c>
      <c r="C564" s="34"/>
      <c r="D564" s="89"/>
      <c r="E564" s="47"/>
      <c r="F564" s="66"/>
      <c r="G564" s="41"/>
      <c r="H564" s="112"/>
      <c r="I564" s="47"/>
      <c r="J564" s="112"/>
      <c r="K564" s="104" t="str">
        <f t="shared" si="9"/>
        <v/>
      </c>
      <c r="L564" s="96"/>
      <c r="M564" s="96"/>
      <c r="N564" s="34"/>
      <c r="O564" s="116" t="str">
        <f ca="1">IF(N564="","", INDIRECT("base!"&amp;ADDRESS(MATCH(N564,base!$C$2:'base'!$C$133,0)+1,4,4)))</f>
        <v/>
      </c>
      <c r="P564" s="41"/>
      <c r="Q564" s="116" t="str">
        <f ca="1">IF(P564="","", INDIRECT("base!"&amp;ADDRESS(MATCH(CONCATENATE(N564,"|",P564),base!$G$2:'base'!$G$1817,0)+1,6,4)))</f>
        <v/>
      </c>
      <c r="R564" s="41"/>
    </row>
    <row r="565" spans="1:18" x14ac:dyDescent="0.25">
      <c r="A565" s="47"/>
      <c r="B565" s="115" t="str">
        <f>IF(AND(G565&lt;&gt;"",H565&gt;0,I565&lt;&gt;"",J565&lt;&gt;0,K565&lt;&gt;0),COUNT($B$11:B564)+1,"")</f>
        <v/>
      </c>
      <c r="C565" s="34"/>
      <c r="D565" s="89"/>
      <c r="E565" s="47"/>
      <c r="F565" s="66"/>
      <c r="G565" s="41"/>
      <c r="H565" s="112"/>
      <c r="I565" s="47"/>
      <c r="J565" s="112"/>
      <c r="K565" s="104" t="str">
        <f t="shared" si="9"/>
        <v/>
      </c>
      <c r="L565" s="96"/>
      <c r="M565" s="96"/>
      <c r="N565" s="34"/>
      <c r="O565" s="116" t="str">
        <f ca="1">IF(N565="","", INDIRECT("base!"&amp;ADDRESS(MATCH(N565,base!$C$2:'base'!$C$133,0)+1,4,4)))</f>
        <v/>
      </c>
      <c r="P565" s="41"/>
      <c r="Q565" s="116" t="str">
        <f ca="1">IF(P565="","", INDIRECT("base!"&amp;ADDRESS(MATCH(CONCATENATE(N565,"|",P565),base!$G$2:'base'!$G$1817,0)+1,6,4)))</f>
        <v/>
      </c>
      <c r="R565" s="41"/>
    </row>
    <row r="566" spans="1:18" x14ac:dyDescent="0.25">
      <c r="A566" s="47"/>
      <c r="B566" s="115" t="str">
        <f>IF(AND(G566&lt;&gt;"",H566&gt;0,I566&lt;&gt;"",J566&lt;&gt;0,K566&lt;&gt;0),COUNT($B$11:B565)+1,"")</f>
        <v/>
      </c>
      <c r="C566" s="34"/>
      <c r="D566" s="89"/>
      <c r="E566" s="47"/>
      <c r="F566" s="66"/>
      <c r="G566" s="41"/>
      <c r="H566" s="112"/>
      <c r="I566" s="47"/>
      <c r="J566" s="112"/>
      <c r="K566" s="104" t="str">
        <f t="shared" si="9"/>
        <v/>
      </c>
      <c r="L566" s="96"/>
      <c r="M566" s="96"/>
      <c r="N566" s="34"/>
      <c r="O566" s="116" t="str">
        <f ca="1">IF(N566="","", INDIRECT("base!"&amp;ADDRESS(MATCH(N566,base!$C$2:'base'!$C$133,0)+1,4,4)))</f>
        <v/>
      </c>
      <c r="P566" s="41"/>
      <c r="Q566" s="116" t="str">
        <f ca="1">IF(P566="","", INDIRECT("base!"&amp;ADDRESS(MATCH(CONCATENATE(N566,"|",P566),base!$G$2:'base'!$G$1817,0)+1,6,4)))</f>
        <v/>
      </c>
      <c r="R566" s="41"/>
    </row>
    <row r="567" spans="1:18" x14ac:dyDescent="0.25">
      <c r="A567" s="47"/>
      <c r="B567" s="115" t="str">
        <f>IF(AND(G567&lt;&gt;"",H567&gt;0,I567&lt;&gt;"",J567&lt;&gt;0,K567&lt;&gt;0),COUNT($B$11:B566)+1,"")</f>
        <v/>
      </c>
      <c r="C567" s="34"/>
      <c r="D567" s="89"/>
      <c r="E567" s="47"/>
      <c r="F567" s="66"/>
      <c r="G567" s="41"/>
      <c r="H567" s="112"/>
      <c r="I567" s="47"/>
      <c r="J567" s="112"/>
      <c r="K567" s="104" t="str">
        <f t="shared" si="9"/>
        <v/>
      </c>
      <c r="L567" s="96"/>
      <c r="M567" s="96"/>
      <c r="N567" s="34"/>
      <c r="O567" s="116" t="str">
        <f ca="1">IF(N567="","", INDIRECT("base!"&amp;ADDRESS(MATCH(N567,base!$C$2:'base'!$C$133,0)+1,4,4)))</f>
        <v/>
      </c>
      <c r="P567" s="41"/>
      <c r="Q567" s="116" t="str">
        <f ca="1">IF(P567="","", INDIRECT("base!"&amp;ADDRESS(MATCH(CONCATENATE(N567,"|",P567),base!$G$2:'base'!$G$1817,0)+1,6,4)))</f>
        <v/>
      </c>
      <c r="R567" s="41"/>
    </row>
    <row r="568" spans="1:18" x14ac:dyDescent="0.25">
      <c r="A568" s="47"/>
      <c r="B568" s="115" t="str">
        <f>IF(AND(G568&lt;&gt;"",H568&gt;0,I568&lt;&gt;"",J568&lt;&gt;0,K568&lt;&gt;0),COUNT($B$11:B567)+1,"")</f>
        <v/>
      </c>
      <c r="C568" s="34"/>
      <c r="D568" s="89"/>
      <c r="E568" s="47"/>
      <c r="F568" s="66"/>
      <c r="G568" s="41"/>
      <c r="H568" s="112"/>
      <c r="I568" s="47"/>
      <c r="J568" s="112"/>
      <c r="K568" s="104" t="str">
        <f t="shared" si="9"/>
        <v/>
      </c>
      <c r="L568" s="96"/>
      <c r="M568" s="96"/>
      <c r="N568" s="34"/>
      <c r="O568" s="116" t="str">
        <f ca="1">IF(N568="","", INDIRECT("base!"&amp;ADDRESS(MATCH(N568,base!$C$2:'base'!$C$133,0)+1,4,4)))</f>
        <v/>
      </c>
      <c r="P568" s="41"/>
      <c r="Q568" s="116" t="str">
        <f ca="1">IF(P568="","", INDIRECT("base!"&amp;ADDRESS(MATCH(CONCATENATE(N568,"|",P568),base!$G$2:'base'!$G$1817,0)+1,6,4)))</f>
        <v/>
      </c>
      <c r="R568" s="41"/>
    </row>
    <row r="569" spans="1:18" x14ac:dyDescent="0.25">
      <c r="A569" s="47"/>
      <c r="B569" s="115" t="str">
        <f>IF(AND(G569&lt;&gt;"",H569&gt;0,I569&lt;&gt;"",J569&lt;&gt;0,K569&lt;&gt;0),COUNT($B$11:B568)+1,"")</f>
        <v/>
      </c>
      <c r="C569" s="34"/>
      <c r="D569" s="89"/>
      <c r="E569" s="47"/>
      <c r="F569" s="66"/>
      <c r="G569" s="41"/>
      <c r="H569" s="112"/>
      <c r="I569" s="47"/>
      <c r="J569" s="112"/>
      <c r="K569" s="104" t="str">
        <f t="shared" si="9"/>
        <v/>
      </c>
      <c r="L569" s="96"/>
      <c r="M569" s="96"/>
      <c r="N569" s="34"/>
      <c r="O569" s="116" t="str">
        <f ca="1">IF(N569="","", INDIRECT("base!"&amp;ADDRESS(MATCH(N569,base!$C$2:'base'!$C$133,0)+1,4,4)))</f>
        <v/>
      </c>
      <c r="P569" s="41"/>
      <c r="Q569" s="116" t="str">
        <f ca="1">IF(P569="","", INDIRECT("base!"&amp;ADDRESS(MATCH(CONCATENATE(N569,"|",P569),base!$G$2:'base'!$G$1817,0)+1,6,4)))</f>
        <v/>
      </c>
      <c r="R569" s="41"/>
    </row>
    <row r="570" spans="1:18" x14ac:dyDescent="0.25">
      <c r="A570" s="47"/>
      <c r="B570" s="115" t="str">
        <f>IF(AND(G570&lt;&gt;"",H570&gt;0,I570&lt;&gt;"",J570&lt;&gt;0,K570&lt;&gt;0),COUNT($B$11:B569)+1,"")</f>
        <v/>
      </c>
      <c r="C570" s="34"/>
      <c r="D570" s="89"/>
      <c r="E570" s="47"/>
      <c r="F570" s="66"/>
      <c r="G570" s="41"/>
      <c r="H570" s="112"/>
      <c r="I570" s="47"/>
      <c r="J570" s="112"/>
      <c r="K570" s="104" t="str">
        <f t="shared" si="9"/>
        <v/>
      </c>
      <c r="L570" s="96"/>
      <c r="M570" s="96"/>
      <c r="N570" s="34"/>
      <c r="O570" s="116" t="str">
        <f ca="1">IF(N570="","", INDIRECT("base!"&amp;ADDRESS(MATCH(N570,base!$C$2:'base'!$C$133,0)+1,4,4)))</f>
        <v/>
      </c>
      <c r="P570" s="41"/>
      <c r="Q570" s="116" t="str">
        <f ca="1">IF(P570="","", INDIRECT("base!"&amp;ADDRESS(MATCH(CONCATENATE(N570,"|",P570),base!$G$2:'base'!$G$1817,0)+1,6,4)))</f>
        <v/>
      </c>
      <c r="R570" s="41"/>
    </row>
    <row r="571" spans="1:18" x14ac:dyDescent="0.25">
      <c r="A571" s="47"/>
      <c r="B571" s="115" t="str">
        <f>IF(AND(G571&lt;&gt;"",H571&gt;0,I571&lt;&gt;"",J571&lt;&gt;0,K571&lt;&gt;0),COUNT($B$11:B570)+1,"")</f>
        <v/>
      </c>
      <c r="C571" s="34"/>
      <c r="D571" s="89"/>
      <c r="E571" s="47"/>
      <c r="F571" s="66"/>
      <c r="G571" s="41"/>
      <c r="H571" s="112"/>
      <c r="I571" s="47"/>
      <c r="J571" s="112"/>
      <c r="K571" s="104" t="str">
        <f t="shared" si="9"/>
        <v/>
      </c>
      <c r="L571" s="96"/>
      <c r="M571" s="96"/>
      <c r="N571" s="34"/>
      <c r="O571" s="116" t="str">
        <f ca="1">IF(N571="","", INDIRECT("base!"&amp;ADDRESS(MATCH(N571,base!$C$2:'base'!$C$133,0)+1,4,4)))</f>
        <v/>
      </c>
      <c r="P571" s="41"/>
      <c r="Q571" s="116" t="str">
        <f ca="1">IF(P571="","", INDIRECT("base!"&amp;ADDRESS(MATCH(CONCATENATE(N571,"|",P571),base!$G$2:'base'!$G$1817,0)+1,6,4)))</f>
        <v/>
      </c>
      <c r="R571" s="41"/>
    </row>
    <row r="572" spans="1:18" x14ac:dyDescent="0.25">
      <c r="A572" s="47"/>
      <c r="B572" s="115" t="str">
        <f>IF(AND(G572&lt;&gt;"",H572&gt;0,I572&lt;&gt;"",J572&lt;&gt;0,K572&lt;&gt;0),COUNT($B$11:B571)+1,"")</f>
        <v/>
      </c>
      <c r="C572" s="34"/>
      <c r="D572" s="89"/>
      <c r="E572" s="47"/>
      <c r="F572" s="66"/>
      <c r="G572" s="41"/>
      <c r="H572" s="112"/>
      <c r="I572" s="47"/>
      <c r="J572" s="112"/>
      <c r="K572" s="104" t="str">
        <f t="shared" si="9"/>
        <v/>
      </c>
      <c r="L572" s="96"/>
      <c r="M572" s="96"/>
      <c r="N572" s="34"/>
      <c r="O572" s="116" t="str">
        <f ca="1">IF(N572="","", INDIRECT("base!"&amp;ADDRESS(MATCH(N572,base!$C$2:'base'!$C$133,0)+1,4,4)))</f>
        <v/>
      </c>
      <c r="P572" s="41"/>
      <c r="Q572" s="116" t="str">
        <f ca="1">IF(P572="","", INDIRECT("base!"&amp;ADDRESS(MATCH(CONCATENATE(N572,"|",P572),base!$G$2:'base'!$G$1817,0)+1,6,4)))</f>
        <v/>
      </c>
      <c r="R572" s="41"/>
    </row>
    <row r="573" spans="1:18" x14ac:dyDescent="0.25">
      <c r="A573" s="47"/>
      <c r="B573" s="115" t="str">
        <f>IF(AND(G573&lt;&gt;"",H573&gt;0,I573&lt;&gt;"",J573&lt;&gt;0,K573&lt;&gt;0),COUNT($B$11:B572)+1,"")</f>
        <v/>
      </c>
      <c r="C573" s="34"/>
      <c r="D573" s="89"/>
      <c r="E573" s="47"/>
      <c r="F573" s="66"/>
      <c r="G573" s="41"/>
      <c r="H573" s="112"/>
      <c r="I573" s="47"/>
      <c r="J573" s="112"/>
      <c r="K573" s="104" t="str">
        <f t="shared" si="9"/>
        <v/>
      </c>
      <c r="L573" s="96"/>
      <c r="M573" s="96"/>
      <c r="N573" s="34"/>
      <c r="O573" s="116" t="str">
        <f ca="1">IF(N573="","", INDIRECT("base!"&amp;ADDRESS(MATCH(N573,base!$C$2:'base'!$C$133,0)+1,4,4)))</f>
        <v/>
      </c>
      <c r="P573" s="41"/>
      <c r="Q573" s="116" t="str">
        <f ca="1">IF(P573="","", INDIRECT("base!"&amp;ADDRESS(MATCH(CONCATENATE(N573,"|",P573),base!$G$2:'base'!$G$1817,0)+1,6,4)))</f>
        <v/>
      </c>
      <c r="R573" s="41"/>
    </row>
    <row r="574" spans="1:18" x14ac:dyDescent="0.25">
      <c r="A574" s="47"/>
      <c r="B574" s="115" t="str">
        <f>IF(AND(G574&lt;&gt;"",H574&gt;0,I574&lt;&gt;"",J574&lt;&gt;0,K574&lt;&gt;0),COUNT($B$11:B573)+1,"")</f>
        <v/>
      </c>
      <c r="C574" s="34"/>
      <c r="D574" s="89"/>
      <c r="E574" s="47"/>
      <c r="F574" s="66"/>
      <c r="G574" s="41"/>
      <c r="H574" s="112"/>
      <c r="I574" s="47"/>
      <c r="J574" s="112"/>
      <c r="K574" s="104" t="str">
        <f t="shared" si="9"/>
        <v/>
      </c>
      <c r="L574" s="96"/>
      <c r="M574" s="96"/>
      <c r="N574" s="34"/>
      <c r="O574" s="116" t="str">
        <f ca="1">IF(N574="","", INDIRECT("base!"&amp;ADDRESS(MATCH(N574,base!$C$2:'base'!$C$133,0)+1,4,4)))</f>
        <v/>
      </c>
      <c r="P574" s="41"/>
      <c r="Q574" s="116" t="str">
        <f ca="1">IF(P574="","", INDIRECT("base!"&amp;ADDRESS(MATCH(CONCATENATE(N574,"|",P574),base!$G$2:'base'!$G$1817,0)+1,6,4)))</f>
        <v/>
      </c>
      <c r="R574" s="41"/>
    </row>
    <row r="575" spans="1:18" x14ac:dyDescent="0.25">
      <c r="A575" s="47"/>
      <c r="B575" s="115" t="str">
        <f>IF(AND(G575&lt;&gt;"",H575&gt;0,I575&lt;&gt;"",J575&lt;&gt;0,K575&lt;&gt;0),COUNT($B$11:B574)+1,"")</f>
        <v/>
      </c>
      <c r="C575" s="34"/>
      <c r="D575" s="89"/>
      <c r="E575" s="47"/>
      <c r="F575" s="66"/>
      <c r="G575" s="41"/>
      <c r="H575" s="112"/>
      <c r="I575" s="47"/>
      <c r="J575" s="112"/>
      <c r="K575" s="104" t="str">
        <f t="shared" si="9"/>
        <v/>
      </c>
      <c r="L575" s="96"/>
      <c r="M575" s="96"/>
      <c r="N575" s="34"/>
      <c r="O575" s="116" t="str">
        <f ca="1">IF(N575="","", INDIRECT("base!"&amp;ADDRESS(MATCH(N575,base!$C$2:'base'!$C$133,0)+1,4,4)))</f>
        <v/>
      </c>
      <c r="P575" s="41"/>
      <c r="Q575" s="116" t="str">
        <f ca="1">IF(P575="","", INDIRECT("base!"&amp;ADDRESS(MATCH(CONCATENATE(N575,"|",P575),base!$G$2:'base'!$G$1817,0)+1,6,4)))</f>
        <v/>
      </c>
      <c r="R575" s="41"/>
    </row>
    <row r="576" spans="1:18" x14ac:dyDescent="0.25">
      <c r="A576" s="47"/>
      <c r="B576" s="115" t="str">
        <f>IF(AND(G576&lt;&gt;"",H576&gt;0,I576&lt;&gt;"",J576&lt;&gt;0,K576&lt;&gt;0),COUNT($B$11:B575)+1,"")</f>
        <v/>
      </c>
      <c r="C576" s="34"/>
      <c r="D576" s="89"/>
      <c r="E576" s="47"/>
      <c r="F576" s="66"/>
      <c r="G576" s="41"/>
      <c r="H576" s="112"/>
      <c r="I576" s="47"/>
      <c r="J576" s="112"/>
      <c r="K576" s="104" t="str">
        <f t="shared" si="9"/>
        <v/>
      </c>
      <c r="L576" s="96"/>
      <c r="M576" s="96"/>
      <c r="N576" s="34"/>
      <c r="O576" s="116" t="str">
        <f ca="1">IF(N576="","", INDIRECT("base!"&amp;ADDRESS(MATCH(N576,base!$C$2:'base'!$C$133,0)+1,4,4)))</f>
        <v/>
      </c>
      <c r="P576" s="41"/>
      <c r="Q576" s="116" t="str">
        <f ca="1">IF(P576="","", INDIRECT("base!"&amp;ADDRESS(MATCH(CONCATENATE(N576,"|",P576),base!$G$2:'base'!$G$1817,0)+1,6,4)))</f>
        <v/>
      </c>
      <c r="R576" s="41"/>
    </row>
    <row r="577" spans="1:18" x14ac:dyDescent="0.25">
      <c r="A577" s="47"/>
      <c r="B577" s="115" t="str">
        <f>IF(AND(G577&lt;&gt;"",H577&gt;0,I577&lt;&gt;"",J577&lt;&gt;0,K577&lt;&gt;0),COUNT($B$11:B576)+1,"")</f>
        <v/>
      </c>
      <c r="C577" s="34"/>
      <c r="D577" s="89"/>
      <c r="E577" s="47"/>
      <c r="F577" s="66"/>
      <c r="G577" s="41"/>
      <c r="H577" s="112"/>
      <c r="I577" s="47"/>
      <c r="J577" s="112"/>
      <c r="K577" s="104" t="str">
        <f t="shared" si="9"/>
        <v/>
      </c>
      <c r="L577" s="96"/>
      <c r="M577" s="96"/>
      <c r="N577" s="34"/>
      <c r="O577" s="116" t="str">
        <f ca="1">IF(N577="","", INDIRECT("base!"&amp;ADDRESS(MATCH(N577,base!$C$2:'base'!$C$133,0)+1,4,4)))</f>
        <v/>
      </c>
      <c r="P577" s="41"/>
      <c r="Q577" s="116" t="str">
        <f ca="1">IF(P577="","", INDIRECT("base!"&amp;ADDRESS(MATCH(CONCATENATE(N577,"|",P577),base!$G$2:'base'!$G$1817,0)+1,6,4)))</f>
        <v/>
      </c>
      <c r="R577" s="41"/>
    </row>
    <row r="578" spans="1:18" x14ac:dyDescent="0.25">
      <c r="A578" s="47"/>
      <c r="B578" s="115" t="str">
        <f>IF(AND(G578&lt;&gt;"",H578&gt;0,I578&lt;&gt;"",J578&lt;&gt;0,K578&lt;&gt;0),COUNT($B$11:B577)+1,"")</f>
        <v/>
      </c>
      <c r="C578" s="34"/>
      <c r="D578" s="89"/>
      <c r="E578" s="47"/>
      <c r="F578" s="66"/>
      <c r="G578" s="41"/>
      <c r="H578" s="112"/>
      <c r="I578" s="47"/>
      <c r="J578" s="112"/>
      <c r="K578" s="104" t="str">
        <f t="shared" si="9"/>
        <v/>
      </c>
      <c r="L578" s="96"/>
      <c r="M578" s="96"/>
      <c r="N578" s="34"/>
      <c r="O578" s="116" t="str">
        <f ca="1">IF(N578="","", INDIRECT("base!"&amp;ADDRESS(MATCH(N578,base!$C$2:'base'!$C$133,0)+1,4,4)))</f>
        <v/>
      </c>
      <c r="P578" s="41"/>
      <c r="Q578" s="116" t="str">
        <f ca="1">IF(P578="","", INDIRECT("base!"&amp;ADDRESS(MATCH(CONCATENATE(N578,"|",P578),base!$G$2:'base'!$G$1817,0)+1,6,4)))</f>
        <v/>
      </c>
      <c r="R578" s="41"/>
    </row>
    <row r="579" spans="1:18" x14ac:dyDescent="0.25">
      <c r="A579" s="47"/>
      <c r="B579" s="115" t="str">
        <f>IF(AND(G579&lt;&gt;"",H579&gt;0,I579&lt;&gt;"",J579&lt;&gt;0,K579&lt;&gt;0),COUNT($B$11:B578)+1,"")</f>
        <v/>
      </c>
      <c r="C579" s="34"/>
      <c r="D579" s="89"/>
      <c r="E579" s="47"/>
      <c r="F579" s="66"/>
      <c r="G579" s="41"/>
      <c r="H579" s="112"/>
      <c r="I579" s="47"/>
      <c r="J579" s="112"/>
      <c r="K579" s="104" t="str">
        <f t="shared" si="9"/>
        <v/>
      </c>
      <c r="L579" s="96"/>
      <c r="M579" s="96"/>
      <c r="N579" s="34"/>
      <c r="O579" s="116" t="str">
        <f ca="1">IF(N579="","", INDIRECT("base!"&amp;ADDRESS(MATCH(N579,base!$C$2:'base'!$C$133,0)+1,4,4)))</f>
        <v/>
      </c>
      <c r="P579" s="41"/>
      <c r="Q579" s="116" t="str">
        <f ca="1">IF(P579="","", INDIRECT("base!"&amp;ADDRESS(MATCH(CONCATENATE(N579,"|",P579),base!$G$2:'base'!$G$1817,0)+1,6,4)))</f>
        <v/>
      </c>
      <c r="R579" s="41"/>
    </row>
    <row r="580" spans="1:18" x14ac:dyDescent="0.25">
      <c r="A580" s="47"/>
      <c r="B580" s="115" t="str">
        <f>IF(AND(G580&lt;&gt;"",H580&gt;0,I580&lt;&gt;"",J580&lt;&gt;0,K580&lt;&gt;0),COUNT($B$11:B579)+1,"")</f>
        <v/>
      </c>
      <c r="C580" s="34"/>
      <c r="D580" s="89"/>
      <c r="E580" s="47"/>
      <c r="F580" s="66"/>
      <c r="G580" s="41"/>
      <c r="H580" s="112"/>
      <c r="I580" s="47"/>
      <c r="J580" s="112"/>
      <c r="K580" s="104" t="str">
        <f t="shared" si="9"/>
        <v/>
      </c>
      <c r="L580" s="96"/>
      <c r="M580" s="96"/>
      <c r="N580" s="34"/>
      <c r="O580" s="116" t="str">
        <f ca="1">IF(N580="","", INDIRECT("base!"&amp;ADDRESS(MATCH(N580,base!$C$2:'base'!$C$133,0)+1,4,4)))</f>
        <v/>
      </c>
      <c r="P580" s="41"/>
      <c r="Q580" s="116" t="str">
        <f ca="1">IF(P580="","", INDIRECT("base!"&amp;ADDRESS(MATCH(CONCATENATE(N580,"|",P580),base!$G$2:'base'!$G$1817,0)+1,6,4)))</f>
        <v/>
      </c>
      <c r="R580" s="41"/>
    </row>
    <row r="581" spans="1:18" x14ac:dyDescent="0.25">
      <c r="A581" s="47"/>
      <c r="B581" s="115" t="str">
        <f>IF(AND(G581&lt;&gt;"",H581&gt;0,I581&lt;&gt;"",J581&lt;&gt;0,K581&lt;&gt;0),COUNT($B$11:B580)+1,"")</f>
        <v/>
      </c>
      <c r="C581" s="34"/>
      <c r="D581" s="89"/>
      <c r="E581" s="47"/>
      <c r="F581" s="66"/>
      <c r="G581" s="41"/>
      <c r="H581" s="112"/>
      <c r="I581" s="47"/>
      <c r="J581" s="112"/>
      <c r="K581" s="104" t="str">
        <f t="shared" si="9"/>
        <v/>
      </c>
      <c r="L581" s="96"/>
      <c r="M581" s="96"/>
      <c r="N581" s="34"/>
      <c r="O581" s="116" t="str">
        <f ca="1">IF(N581="","", INDIRECT("base!"&amp;ADDRESS(MATCH(N581,base!$C$2:'base'!$C$133,0)+1,4,4)))</f>
        <v/>
      </c>
      <c r="P581" s="41"/>
      <c r="Q581" s="116" t="str">
        <f ca="1">IF(P581="","", INDIRECT("base!"&amp;ADDRESS(MATCH(CONCATENATE(N581,"|",P581),base!$G$2:'base'!$G$1817,0)+1,6,4)))</f>
        <v/>
      </c>
      <c r="R581" s="41"/>
    </row>
    <row r="582" spans="1:18" x14ac:dyDescent="0.25">
      <c r="A582" s="47"/>
      <c r="B582" s="115" t="str">
        <f>IF(AND(G582&lt;&gt;"",H582&gt;0,I582&lt;&gt;"",J582&lt;&gt;0,K582&lt;&gt;0),COUNT($B$11:B581)+1,"")</f>
        <v/>
      </c>
      <c r="C582" s="34"/>
      <c r="D582" s="89"/>
      <c r="E582" s="47"/>
      <c r="F582" s="66"/>
      <c r="G582" s="41"/>
      <c r="H582" s="112"/>
      <c r="I582" s="47"/>
      <c r="J582" s="112"/>
      <c r="K582" s="104" t="str">
        <f t="shared" si="9"/>
        <v/>
      </c>
      <c r="L582" s="96"/>
      <c r="M582" s="96"/>
      <c r="N582" s="34"/>
      <c r="O582" s="116" t="str">
        <f ca="1">IF(N582="","", INDIRECT("base!"&amp;ADDRESS(MATCH(N582,base!$C$2:'base'!$C$133,0)+1,4,4)))</f>
        <v/>
      </c>
      <c r="P582" s="41"/>
      <c r="Q582" s="116" t="str">
        <f ca="1">IF(P582="","", INDIRECT("base!"&amp;ADDRESS(MATCH(CONCATENATE(N582,"|",P582),base!$G$2:'base'!$G$1817,0)+1,6,4)))</f>
        <v/>
      </c>
      <c r="R582" s="41"/>
    </row>
    <row r="583" spans="1:18" x14ac:dyDescent="0.25">
      <c r="A583" s="47"/>
      <c r="B583" s="115" t="str">
        <f>IF(AND(G583&lt;&gt;"",H583&gt;0,I583&lt;&gt;"",J583&lt;&gt;0,K583&lt;&gt;0),COUNT($B$11:B582)+1,"")</f>
        <v/>
      </c>
      <c r="C583" s="34"/>
      <c r="D583" s="89"/>
      <c r="E583" s="47"/>
      <c r="F583" s="66"/>
      <c r="G583" s="41"/>
      <c r="H583" s="112"/>
      <c r="I583" s="47"/>
      <c r="J583" s="112"/>
      <c r="K583" s="104" t="str">
        <f t="shared" ref="K583:K646" si="10">IFERROR(IF(H583*J583&lt;&gt;0,ROUND(ROUND(H583,4)*ROUND(J583,4),2),""),"")</f>
        <v/>
      </c>
      <c r="L583" s="96"/>
      <c r="M583" s="96"/>
      <c r="N583" s="34"/>
      <c r="O583" s="116" t="str">
        <f ca="1">IF(N583="","", INDIRECT("base!"&amp;ADDRESS(MATCH(N583,base!$C$2:'base'!$C$133,0)+1,4,4)))</f>
        <v/>
      </c>
      <c r="P583" s="41"/>
      <c r="Q583" s="116" t="str">
        <f ca="1">IF(P583="","", INDIRECT("base!"&amp;ADDRESS(MATCH(CONCATENATE(N583,"|",P583),base!$G$2:'base'!$G$1817,0)+1,6,4)))</f>
        <v/>
      </c>
      <c r="R583" s="41"/>
    </row>
    <row r="584" spans="1:18" x14ac:dyDescent="0.25">
      <c r="A584" s="47"/>
      <c r="B584" s="115" t="str">
        <f>IF(AND(G584&lt;&gt;"",H584&gt;0,I584&lt;&gt;"",J584&lt;&gt;0,K584&lt;&gt;0),COUNT($B$11:B583)+1,"")</f>
        <v/>
      </c>
      <c r="C584" s="34"/>
      <c r="D584" s="89"/>
      <c r="E584" s="47"/>
      <c r="F584" s="66"/>
      <c r="G584" s="41"/>
      <c r="H584" s="112"/>
      <c r="I584" s="47"/>
      <c r="J584" s="112"/>
      <c r="K584" s="104" t="str">
        <f t="shared" si="10"/>
        <v/>
      </c>
      <c r="L584" s="96"/>
      <c r="M584" s="96"/>
      <c r="N584" s="34"/>
      <c r="O584" s="116" t="str">
        <f ca="1">IF(N584="","", INDIRECT("base!"&amp;ADDRESS(MATCH(N584,base!$C$2:'base'!$C$133,0)+1,4,4)))</f>
        <v/>
      </c>
      <c r="P584" s="41"/>
      <c r="Q584" s="116" t="str">
        <f ca="1">IF(P584="","", INDIRECT("base!"&amp;ADDRESS(MATCH(CONCATENATE(N584,"|",P584),base!$G$2:'base'!$G$1817,0)+1,6,4)))</f>
        <v/>
      </c>
      <c r="R584" s="41"/>
    </row>
    <row r="585" spans="1:18" x14ac:dyDescent="0.25">
      <c r="A585" s="47"/>
      <c r="B585" s="115" t="str">
        <f>IF(AND(G585&lt;&gt;"",H585&gt;0,I585&lt;&gt;"",J585&lt;&gt;0,K585&lt;&gt;0),COUNT($B$11:B584)+1,"")</f>
        <v/>
      </c>
      <c r="C585" s="34"/>
      <c r="D585" s="89"/>
      <c r="E585" s="47"/>
      <c r="F585" s="66"/>
      <c r="G585" s="41"/>
      <c r="H585" s="112"/>
      <c r="I585" s="47"/>
      <c r="J585" s="112"/>
      <c r="K585" s="104" t="str">
        <f t="shared" si="10"/>
        <v/>
      </c>
      <c r="L585" s="96"/>
      <c r="M585" s="96"/>
      <c r="N585" s="34"/>
      <c r="O585" s="116" t="str">
        <f ca="1">IF(N585="","", INDIRECT("base!"&amp;ADDRESS(MATCH(N585,base!$C$2:'base'!$C$133,0)+1,4,4)))</f>
        <v/>
      </c>
      <c r="P585" s="41"/>
      <c r="Q585" s="116" t="str">
        <f ca="1">IF(P585="","", INDIRECT("base!"&amp;ADDRESS(MATCH(CONCATENATE(N585,"|",P585),base!$G$2:'base'!$G$1817,0)+1,6,4)))</f>
        <v/>
      </c>
      <c r="R585" s="41"/>
    </row>
    <row r="586" spans="1:18" x14ac:dyDescent="0.25">
      <c r="A586" s="47"/>
      <c r="B586" s="115" t="str">
        <f>IF(AND(G586&lt;&gt;"",H586&gt;0,I586&lt;&gt;"",J586&lt;&gt;0,K586&lt;&gt;0),COUNT($B$11:B585)+1,"")</f>
        <v/>
      </c>
      <c r="C586" s="34"/>
      <c r="D586" s="89"/>
      <c r="E586" s="47"/>
      <c r="F586" s="66"/>
      <c r="G586" s="41"/>
      <c r="H586" s="112"/>
      <c r="I586" s="47"/>
      <c r="J586" s="112"/>
      <c r="K586" s="104" t="str">
        <f t="shared" si="10"/>
        <v/>
      </c>
      <c r="L586" s="96"/>
      <c r="M586" s="96"/>
      <c r="N586" s="34"/>
      <c r="O586" s="116" t="str">
        <f ca="1">IF(N586="","", INDIRECT("base!"&amp;ADDRESS(MATCH(N586,base!$C$2:'base'!$C$133,0)+1,4,4)))</f>
        <v/>
      </c>
      <c r="P586" s="41"/>
      <c r="Q586" s="116" t="str">
        <f ca="1">IF(P586="","", INDIRECT("base!"&amp;ADDRESS(MATCH(CONCATENATE(N586,"|",P586),base!$G$2:'base'!$G$1817,0)+1,6,4)))</f>
        <v/>
      </c>
      <c r="R586" s="41"/>
    </row>
    <row r="587" spans="1:18" x14ac:dyDescent="0.25">
      <c r="A587" s="47"/>
      <c r="B587" s="115" t="str">
        <f>IF(AND(G587&lt;&gt;"",H587&gt;0,I587&lt;&gt;"",J587&lt;&gt;0,K587&lt;&gt;0),COUNT($B$11:B586)+1,"")</f>
        <v/>
      </c>
      <c r="C587" s="34"/>
      <c r="D587" s="89"/>
      <c r="E587" s="47"/>
      <c r="F587" s="66"/>
      <c r="G587" s="41"/>
      <c r="H587" s="112"/>
      <c r="I587" s="47"/>
      <c r="J587" s="112"/>
      <c r="K587" s="104" t="str">
        <f t="shared" si="10"/>
        <v/>
      </c>
      <c r="L587" s="96"/>
      <c r="M587" s="96"/>
      <c r="N587" s="34"/>
      <c r="O587" s="116" t="str">
        <f ca="1">IF(N587="","", INDIRECT("base!"&amp;ADDRESS(MATCH(N587,base!$C$2:'base'!$C$133,0)+1,4,4)))</f>
        <v/>
      </c>
      <c r="P587" s="41"/>
      <c r="Q587" s="116" t="str">
        <f ca="1">IF(P587="","", INDIRECT("base!"&amp;ADDRESS(MATCH(CONCATENATE(N587,"|",P587),base!$G$2:'base'!$G$1817,0)+1,6,4)))</f>
        <v/>
      </c>
      <c r="R587" s="41"/>
    </row>
    <row r="588" spans="1:18" x14ac:dyDescent="0.25">
      <c r="A588" s="47"/>
      <c r="B588" s="115" t="str">
        <f>IF(AND(G588&lt;&gt;"",H588&gt;0,I588&lt;&gt;"",J588&lt;&gt;0,K588&lt;&gt;0),COUNT($B$11:B587)+1,"")</f>
        <v/>
      </c>
      <c r="C588" s="34"/>
      <c r="D588" s="89"/>
      <c r="E588" s="47"/>
      <c r="F588" s="66"/>
      <c r="G588" s="41"/>
      <c r="H588" s="112"/>
      <c r="I588" s="47"/>
      <c r="J588" s="112"/>
      <c r="K588" s="104" t="str">
        <f t="shared" si="10"/>
        <v/>
      </c>
      <c r="L588" s="96"/>
      <c r="M588" s="96"/>
      <c r="N588" s="34"/>
      <c r="O588" s="116" t="str">
        <f ca="1">IF(N588="","", INDIRECT("base!"&amp;ADDRESS(MATCH(N588,base!$C$2:'base'!$C$133,0)+1,4,4)))</f>
        <v/>
      </c>
      <c r="P588" s="41"/>
      <c r="Q588" s="116" t="str">
        <f ca="1">IF(P588="","", INDIRECT("base!"&amp;ADDRESS(MATCH(CONCATENATE(N588,"|",P588),base!$G$2:'base'!$G$1817,0)+1,6,4)))</f>
        <v/>
      </c>
      <c r="R588" s="41"/>
    </row>
    <row r="589" spans="1:18" x14ac:dyDescent="0.25">
      <c r="A589" s="47"/>
      <c r="B589" s="115" t="str">
        <f>IF(AND(G589&lt;&gt;"",H589&gt;0,I589&lt;&gt;"",J589&lt;&gt;0,K589&lt;&gt;0),COUNT($B$11:B588)+1,"")</f>
        <v/>
      </c>
      <c r="C589" s="34"/>
      <c r="D589" s="89"/>
      <c r="E589" s="47"/>
      <c r="F589" s="66"/>
      <c r="G589" s="41"/>
      <c r="H589" s="112"/>
      <c r="I589" s="47"/>
      <c r="J589" s="112"/>
      <c r="K589" s="104" t="str">
        <f t="shared" si="10"/>
        <v/>
      </c>
      <c r="L589" s="96"/>
      <c r="M589" s="96"/>
      <c r="N589" s="34"/>
      <c r="O589" s="116" t="str">
        <f ca="1">IF(N589="","", INDIRECT("base!"&amp;ADDRESS(MATCH(N589,base!$C$2:'base'!$C$133,0)+1,4,4)))</f>
        <v/>
      </c>
      <c r="P589" s="41"/>
      <c r="Q589" s="116" t="str">
        <f ca="1">IF(P589="","", INDIRECT("base!"&amp;ADDRESS(MATCH(CONCATENATE(N589,"|",P589),base!$G$2:'base'!$G$1817,0)+1,6,4)))</f>
        <v/>
      </c>
      <c r="R589" s="41"/>
    </row>
    <row r="590" spans="1:18" x14ac:dyDescent="0.25">
      <c r="A590" s="47"/>
      <c r="B590" s="115" t="str">
        <f>IF(AND(G590&lt;&gt;"",H590&gt;0,I590&lt;&gt;"",J590&lt;&gt;0,K590&lt;&gt;0),COUNT($B$11:B589)+1,"")</f>
        <v/>
      </c>
      <c r="C590" s="34"/>
      <c r="D590" s="89"/>
      <c r="E590" s="47"/>
      <c r="F590" s="66"/>
      <c r="G590" s="41"/>
      <c r="H590" s="112"/>
      <c r="I590" s="47"/>
      <c r="J590" s="112"/>
      <c r="K590" s="104" t="str">
        <f t="shared" si="10"/>
        <v/>
      </c>
      <c r="L590" s="96"/>
      <c r="M590" s="96"/>
      <c r="N590" s="34"/>
      <c r="O590" s="116" t="str">
        <f ca="1">IF(N590="","", INDIRECT("base!"&amp;ADDRESS(MATCH(N590,base!$C$2:'base'!$C$133,0)+1,4,4)))</f>
        <v/>
      </c>
      <c r="P590" s="41"/>
      <c r="Q590" s="116" t="str">
        <f ca="1">IF(P590="","", INDIRECT("base!"&amp;ADDRESS(MATCH(CONCATENATE(N590,"|",P590),base!$G$2:'base'!$G$1817,0)+1,6,4)))</f>
        <v/>
      </c>
      <c r="R590" s="41"/>
    </row>
    <row r="591" spans="1:18" x14ac:dyDescent="0.25">
      <c r="A591" s="47"/>
      <c r="B591" s="115" t="str">
        <f>IF(AND(G591&lt;&gt;"",H591&gt;0,I591&lt;&gt;"",J591&lt;&gt;0,K591&lt;&gt;0),COUNT($B$11:B590)+1,"")</f>
        <v/>
      </c>
      <c r="C591" s="34"/>
      <c r="D591" s="89"/>
      <c r="E591" s="47"/>
      <c r="F591" s="66"/>
      <c r="G591" s="41"/>
      <c r="H591" s="112"/>
      <c r="I591" s="47"/>
      <c r="J591" s="112"/>
      <c r="K591" s="104" t="str">
        <f t="shared" si="10"/>
        <v/>
      </c>
      <c r="L591" s="96"/>
      <c r="M591" s="96"/>
      <c r="N591" s="34"/>
      <c r="O591" s="116" t="str">
        <f ca="1">IF(N591="","", INDIRECT("base!"&amp;ADDRESS(MATCH(N591,base!$C$2:'base'!$C$133,0)+1,4,4)))</f>
        <v/>
      </c>
      <c r="P591" s="41"/>
      <c r="Q591" s="116" t="str">
        <f ca="1">IF(P591="","", INDIRECT("base!"&amp;ADDRESS(MATCH(CONCATENATE(N591,"|",P591),base!$G$2:'base'!$G$1817,0)+1,6,4)))</f>
        <v/>
      </c>
      <c r="R591" s="41"/>
    </row>
    <row r="592" spans="1:18" x14ac:dyDescent="0.25">
      <c r="A592" s="47"/>
      <c r="B592" s="115" t="str">
        <f>IF(AND(G592&lt;&gt;"",H592&gt;0,I592&lt;&gt;"",J592&lt;&gt;0,K592&lt;&gt;0),COUNT($B$11:B591)+1,"")</f>
        <v/>
      </c>
      <c r="C592" s="34"/>
      <c r="D592" s="89"/>
      <c r="E592" s="47"/>
      <c r="F592" s="66"/>
      <c r="G592" s="41"/>
      <c r="H592" s="112"/>
      <c r="I592" s="47"/>
      <c r="J592" s="112"/>
      <c r="K592" s="104" t="str">
        <f t="shared" si="10"/>
        <v/>
      </c>
      <c r="L592" s="96"/>
      <c r="M592" s="96"/>
      <c r="N592" s="34"/>
      <c r="O592" s="116" t="str">
        <f ca="1">IF(N592="","", INDIRECT("base!"&amp;ADDRESS(MATCH(N592,base!$C$2:'base'!$C$133,0)+1,4,4)))</f>
        <v/>
      </c>
      <c r="P592" s="41"/>
      <c r="Q592" s="116" t="str">
        <f ca="1">IF(P592="","", INDIRECT("base!"&amp;ADDRESS(MATCH(CONCATENATE(N592,"|",P592),base!$G$2:'base'!$G$1817,0)+1,6,4)))</f>
        <v/>
      </c>
      <c r="R592" s="41"/>
    </row>
    <row r="593" spans="1:18" x14ac:dyDescent="0.25">
      <c r="A593" s="47"/>
      <c r="B593" s="115" t="str">
        <f>IF(AND(G593&lt;&gt;"",H593&gt;0,I593&lt;&gt;"",J593&lt;&gt;0,K593&lt;&gt;0),COUNT($B$11:B592)+1,"")</f>
        <v/>
      </c>
      <c r="C593" s="34"/>
      <c r="D593" s="89"/>
      <c r="E593" s="47"/>
      <c r="F593" s="66"/>
      <c r="G593" s="41"/>
      <c r="H593" s="112"/>
      <c r="I593" s="47"/>
      <c r="J593" s="112"/>
      <c r="K593" s="104" t="str">
        <f t="shared" si="10"/>
        <v/>
      </c>
      <c r="L593" s="96"/>
      <c r="M593" s="96"/>
      <c r="N593" s="34"/>
      <c r="O593" s="116" t="str">
        <f ca="1">IF(N593="","", INDIRECT("base!"&amp;ADDRESS(MATCH(N593,base!$C$2:'base'!$C$133,0)+1,4,4)))</f>
        <v/>
      </c>
      <c r="P593" s="41"/>
      <c r="Q593" s="116" t="str">
        <f ca="1">IF(P593="","", INDIRECT("base!"&amp;ADDRESS(MATCH(CONCATENATE(N593,"|",P593),base!$G$2:'base'!$G$1817,0)+1,6,4)))</f>
        <v/>
      </c>
      <c r="R593" s="41"/>
    </row>
    <row r="594" spans="1:18" x14ac:dyDescent="0.25">
      <c r="A594" s="47"/>
      <c r="B594" s="115" t="str">
        <f>IF(AND(G594&lt;&gt;"",H594&gt;0,I594&lt;&gt;"",J594&lt;&gt;0,K594&lt;&gt;0),COUNT($B$11:B593)+1,"")</f>
        <v/>
      </c>
      <c r="C594" s="34"/>
      <c r="D594" s="89"/>
      <c r="E594" s="47"/>
      <c r="F594" s="66"/>
      <c r="G594" s="41"/>
      <c r="H594" s="112"/>
      <c r="I594" s="47"/>
      <c r="J594" s="112"/>
      <c r="K594" s="104" t="str">
        <f t="shared" si="10"/>
        <v/>
      </c>
      <c r="L594" s="96"/>
      <c r="M594" s="96"/>
      <c r="N594" s="34"/>
      <c r="O594" s="116" t="str">
        <f ca="1">IF(N594="","", INDIRECT("base!"&amp;ADDRESS(MATCH(N594,base!$C$2:'base'!$C$133,0)+1,4,4)))</f>
        <v/>
      </c>
      <c r="P594" s="41"/>
      <c r="Q594" s="116" t="str">
        <f ca="1">IF(P594="","", INDIRECT("base!"&amp;ADDRESS(MATCH(CONCATENATE(N594,"|",P594),base!$G$2:'base'!$G$1817,0)+1,6,4)))</f>
        <v/>
      </c>
      <c r="R594" s="41"/>
    </row>
    <row r="595" spans="1:18" x14ac:dyDescent="0.25">
      <c r="A595" s="47"/>
      <c r="B595" s="115" t="str">
        <f>IF(AND(G595&lt;&gt;"",H595&gt;0,I595&lt;&gt;"",J595&lt;&gt;0,K595&lt;&gt;0),COUNT($B$11:B594)+1,"")</f>
        <v/>
      </c>
      <c r="C595" s="34"/>
      <c r="D595" s="89"/>
      <c r="E595" s="47"/>
      <c r="F595" s="66"/>
      <c r="G595" s="41"/>
      <c r="H595" s="112"/>
      <c r="I595" s="47"/>
      <c r="J595" s="112"/>
      <c r="K595" s="104" t="str">
        <f t="shared" si="10"/>
        <v/>
      </c>
      <c r="L595" s="96"/>
      <c r="M595" s="96"/>
      <c r="N595" s="34"/>
      <c r="O595" s="116" t="str">
        <f ca="1">IF(N595="","", INDIRECT("base!"&amp;ADDRESS(MATCH(N595,base!$C$2:'base'!$C$133,0)+1,4,4)))</f>
        <v/>
      </c>
      <c r="P595" s="41"/>
      <c r="Q595" s="116" t="str">
        <f ca="1">IF(P595="","", INDIRECT("base!"&amp;ADDRESS(MATCH(CONCATENATE(N595,"|",P595),base!$G$2:'base'!$G$1817,0)+1,6,4)))</f>
        <v/>
      </c>
      <c r="R595" s="41"/>
    </row>
    <row r="596" spans="1:18" x14ac:dyDescent="0.25">
      <c r="A596" s="47"/>
      <c r="B596" s="115" t="str">
        <f>IF(AND(G596&lt;&gt;"",H596&gt;0,I596&lt;&gt;"",J596&lt;&gt;0,K596&lt;&gt;0),COUNT($B$11:B595)+1,"")</f>
        <v/>
      </c>
      <c r="C596" s="34"/>
      <c r="D596" s="89"/>
      <c r="E596" s="47"/>
      <c r="F596" s="66"/>
      <c r="G596" s="41"/>
      <c r="H596" s="112"/>
      <c r="I596" s="47"/>
      <c r="J596" s="112"/>
      <c r="K596" s="104" t="str">
        <f t="shared" si="10"/>
        <v/>
      </c>
      <c r="L596" s="96"/>
      <c r="M596" s="96"/>
      <c r="N596" s="34"/>
      <c r="O596" s="116" t="str">
        <f ca="1">IF(N596="","", INDIRECT("base!"&amp;ADDRESS(MATCH(N596,base!$C$2:'base'!$C$133,0)+1,4,4)))</f>
        <v/>
      </c>
      <c r="P596" s="41"/>
      <c r="Q596" s="116" t="str">
        <f ca="1">IF(P596="","", INDIRECT("base!"&amp;ADDRESS(MATCH(CONCATENATE(N596,"|",P596),base!$G$2:'base'!$G$1817,0)+1,6,4)))</f>
        <v/>
      </c>
      <c r="R596" s="41"/>
    </row>
    <row r="597" spans="1:18" x14ac:dyDescent="0.25">
      <c r="A597" s="47"/>
      <c r="B597" s="115" t="str">
        <f>IF(AND(G597&lt;&gt;"",H597&gt;0,I597&lt;&gt;"",J597&lt;&gt;0,K597&lt;&gt;0),COUNT($B$11:B596)+1,"")</f>
        <v/>
      </c>
      <c r="C597" s="34"/>
      <c r="D597" s="89"/>
      <c r="E597" s="47"/>
      <c r="F597" s="66"/>
      <c r="G597" s="41"/>
      <c r="H597" s="112"/>
      <c r="I597" s="47"/>
      <c r="J597" s="112"/>
      <c r="K597" s="104" t="str">
        <f t="shared" si="10"/>
        <v/>
      </c>
      <c r="L597" s="96"/>
      <c r="M597" s="96"/>
      <c r="N597" s="34"/>
      <c r="O597" s="116" t="str">
        <f ca="1">IF(N597="","", INDIRECT("base!"&amp;ADDRESS(MATCH(N597,base!$C$2:'base'!$C$133,0)+1,4,4)))</f>
        <v/>
      </c>
      <c r="P597" s="41"/>
      <c r="Q597" s="116" t="str">
        <f ca="1">IF(P597="","", INDIRECT("base!"&amp;ADDRESS(MATCH(CONCATENATE(N597,"|",P597),base!$G$2:'base'!$G$1817,0)+1,6,4)))</f>
        <v/>
      </c>
      <c r="R597" s="41"/>
    </row>
    <row r="598" spans="1:18" x14ac:dyDescent="0.25">
      <c r="A598" s="47"/>
      <c r="B598" s="115" t="str">
        <f>IF(AND(G598&lt;&gt;"",H598&gt;0,I598&lt;&gt;"",J598&lt;&gt;0,K598&lt;&gt;0),COUNT($B$11:B597)+1,"")</f>
        <v/>
      </c>
      <c r="C598" s="34"/>
      <c r="D598" s="89"/>
      <c r="E598" s="47"/>
      <c r="F598" s="66"/>
      <c r="G598" s="41"/>
      <c r="H598" s="112"/>
      <c r="I598" s="47"/>
      <c r="J598" s="112"/>
      <c r="K598" s="104" t="str">
        <f t="shared" si="10"/>
        <v/>
      </c>
      <c r="L598" s="96"/>
      <c r="M598" s="96"/>
      <c r="N598" s="34"/>
      <c r="O598" s="116" t="str">
        <f ca="1">IF(N598="","", INDIRECT("base!"&amp;ADDRESS(MATCH(N598,base!$C$2:'base'!$C$133,0)+1,4,4)))</f>
        <v/>
      </c>
      <c r="P598" s="41"/>
      <c r="Q598" s="116" t="str">
        <f ca="1">IF(P598="","", INDIRECT("base!"&amp;ADDRESS(MATCH(CONCATENATE(N598,"|",P598),base!$G$2:'base'!$G$1817,0)+1,6,4)))</f>
        <v/>
      </c>
      <c r="R598" s="41"/>
    </row>
    <row r="599" spans="1:18" x14ac:dyDescent="0.25">
      <c r="A599" s="47"/>
      <c r="B599" s="115" t="str">
        <f>IF(AND(G599&lt;&gt;"",H599&gt;0,I599&lt;&gt;"",J599&lt;&gt;0,K599&lt;&gt;0),COUNT($B$11:B598)+1,"")</f>
        <v/>
      </c>
      <c r="C599" s="34"/>
      <c r="D599" s="89"/>
      <c r="E599" s="47"/>
      <c r="F599" s="66"/>
      <c r="G599" s="41"/>
      <c r="H599" s="112"/>
      <c r="I599" s="47"/>
      <c r="J599" s="112"/>
      <c r="K599" s="104" t="str">
        <f t="shared" si="10"/>
        <v/>
      </c>
      <c r="L599" s="96"/>
      <c r="M599" s="96"/>
      <c r="N599" s="34"/>
      <c r="O599" s="116" t="str">
        <f ca="1">IF(N599="","", INDIRECT("base!"&amp;ADDRESS(MATCH(N599,base!$C$2:'base'!$C$133,0)+1,4,4)))</f>
        <v/>
      </c>
      <c r="P599" s="41"/>
      <c r="Q599" s="116" t="str">
        <f ca="1">IF(P599="","", INDIRECT("base!"&amp;ADDRESS(MATCH(CONCATENATE(N599,"|",P599),base!$G$2:'base'!$G$1817,0)+1,6,4)))</f>
        <v/>
      </c>
      <c r="R599" s="41"/>
    </row>
    <row r="600" spans="1:18" x14ac:dyDescent="0.25">
      <c r="A600" s="47"/>
      <c r="B600" s="115" t="str">
        <f>IF(AND(G600&lt;&gt;"",H600&gt;0,I600&lt;&gt;"",J600&lt;&gt;0,K600&lt;&gt;0),COUNT($B$11:B599)+1,"")</f>
        <v/>
      </c>
      <c r="C600" s="34"/>
      <c r="D600" s="89"/>
      <c r="E600" s="47"/>
      <c r="F600" s="66"/>
      <c r="G600" s="41"/>
      <c r="H600" s="112"/>
      <c r="I600" s="47"/>
      <c r="J600" s="112"/>
      <c r="K600" s="104" t="str">
        <f t="shared" si="10"/>
        <v/>
      </c>
      <c r="L600" s="96"/>
      <c r="M600" s="96"/>
      <c r="N600" s="34"/>
      <c r="O600" s="116" t="str">
        <f ca="1">IF(N600="","", INDIRECT("base!"&amp;ADDRESS(MATCH(N600,base!$C$2:'base'!$C$133,0)+1,4,4)))</f>
        <v/>
      </c>
      <c r="P600" s="41"/>
      <c r="Q600" s="116" t="str">
        <f ca="1">IF(P600="","", INDIRECT("base!"&amp;ADDRESS(MATCH(CONCATENATE(N600,"|",P600),base!$G$2:'base'!$G$1817,0)+1,6,4)))</f>
        <v/>
      </c>
      <c r="R600" s="41"/>
    </row>
    <row r="601" spans="1:18" x14ac:dyDescent="0.25">
      <c r="A601" s="47"/>
      <c r="B601" s="115" t="str">
        <f>IF(AND(G601&lt;&gt;"",H601&gt;0,I601&lt;&gt;"",J601&lt;&gt;0,K601&lt;&gt;0),COUNT($B$11:B600)+1,"")</f>
        <v/>
      </c>
      <c r="C601" s="34"/>
      <c r="D601" s="89"/>
      <c r="E601" s="47"/>
      <c r="F601" s="66"/>
      <c r="G601" s="41"/>
      <c r="H601" s="112"/>
      <c r="I601" s="47"/>
      <c r="J601" s="112"/>
      <c r="K601" s="104" t="str">
        <f t="shared" si="10"/>
        <v/>
      </c>
      <c r="L601" s="96"/>
      <c r="M601" s="96"/>
      <c r="N601" s="34"/>
      <c r="O601" s="116" t="str">
        <f ca="1">IF(N601="","", INDIRECT("base!"&amp;ADDRESS(MATCH(N601,base!$C$2:'base'!$C$133,0)+1,4,4)))</f>
        <v/>
      </c>
      <c r="P601" s="41"/>
      <c r="Q601" s="116" t="str">
        <f ca="1">IF(P601="","", INDIRECT("base!"&amp;ADDRESS(MATCH(CONCATENATE(N601,"|",P601),base!$G$2:'base'!$G$1817,0)+1,6,4)))</f>
        <v/>
      </c>
      <c r="R601" s="41"/>
    </row>
    <row r="602" spans="1:18" x14ac:dyDescent="0.25">
      <c r="A602" s="47"/>
      <c r="B602" s="115" t="str">
        <f>IF(AND(G602&lt;&gt;"",H602&gt;0,I602&lt;&gt;"",J602&lt;&gt;0,K602&lt;&gt;0),COUNT($B$11:B601)+1,"")</f>
        <v/>
      </c>
      <c r="C602" s="34"/>
      <c r="D602" s="89"/>
      <c r="E602" s="47"/>
      <c r="F602" s="66"/>
      <c r="G602" s="41"/>
      <c r="H602" s="112"/>
      <c r="I602" s="47"/>
      <c r="J602" s="112"/>
      <c r="K602" s="104" t="str">
        <f t="shared" si="10"/>
        <v/>
      </c>
      <c r="L602" s="96"/>
      <c r="M602" s="96"/>
      <c r="N602" s="34"/>
      <c r="O602" s="116" t="str">
        <f ca="1">IF(N602="","", INDIRECT("base!"&amp;ADDRESS(MATCH(N602,base!$C$2:'base'!$C$133,0)+1,4,4)))</f>
        <v/>
      </c>
      <c r="P602" s="41"/>
      <c r="Q602" s="116" t="str">
        <f ca="1">IF(P602="","", INDIRECT("base!"&amp;ADDRESS(MATCH(CONCATENATE(N602,"|",P602),base!$G$2:'base'!$G$1817,0)+1,6,4)))</f>
        <v/>
      </c>
      <c r="R602" s="41"/>
    </row>
    <row r="603" spans="1:18" x14ac:dyDescent="0.25">
      <c r="A603" s="47"/>
      <c r="B603" s="115" t="str">
        <f>IF(AND(G603&lt;&gt;"",H603&gt;0,I603&lt;&gt;"",J603&lt;&gt;0,K603&lt;&gt;0),COUNT($B$11:B602)+1,"")</f>
        <v/>
      </c>
      <c r="C603" s="34"/>
      <c r="D603" s="89"/>
      <c r="E603" s="47"/>
      <c r="F603" s="66"/>
      <c r="G603" s="41"/>
      <c r="H603" s="112"/>
      <c r="I603" s="47"/>
      <c r="J603" s="112"/>
      <c r="K603" s="104" t="str">
        <f t="shared" si="10"/>
        <v/>
      </c>
      <c r="L603" s="96"/>
      <c r="M603" s="96"/>
      <c r="N603" s="34"/>
      <c r="O603" s="116" t="str">
        <f ca="1">IF(N603="","", INDIRECT("base!"&amp;ADDRESS(MATCH(N603,base!$C$2:'base'!$C$133,0)+1,4,4)))</f>
        <v/>
      </c>
      <c r="P603" s="41"/>
      <c r="Q603" s="116" t="str">
        <f ca="1">IF(P603="","", INDIRECT("base!"&amp;ADDRESS(MATCH(CONCATENATE(N603,"|",P603),base!$G$2:'base'!$G$1817,0)+1,6,4)))</f>
        <v/>
      </c>
      <c r="R603" s="41"/>
    </row>
    <row r="604" spans="1:18" x14ac:dyDescent="0.25">
      <c r="A604" s="47"/>
      <c r="B604" s="115" t="str">
        <f>IF(AND(G604&lt;&gt;"",H604&gt;0,I604&lt;&gt;"",J604&lt;&gt;0,K604&lt;&gt;0),COUNT($B$11:B603)+1,"")</f>
        <v/>
      </c>
      <c r="C604" s="34"/>
      <c r="D604" s="89"/>
      <c r="E604" s="47"/>
      <c r="F604" s="66"/>
      <c r="G604" s="41"/>
      <c r="H604" s="112"/>
      <c r="I604" s="47"/>
      <c r="J604" s="112"/>
      <c r="K604" s="104" t="str">
        <f t="shared" si="10"/>
        <v/>
      </c>
      <c r="L604" s="96"/>
      <c r="M604" s="96"/>
      <c r="N604" s="34"/>
      <c r="O604" s="116" t="str">
        <f ca="1">IF(N604="","", INDIRECT("base!"&amp;ADDRESS(MATCH(N604,base!$C$2:'base'!$C$133,0)+1,4,4)))</f>
        <v/>
      </c>
      <c r="P604" s="41"/>
      <c r="Q604" s="116" t="str">
        <f ca="1">IF(P604="","", INDIRECT("base!"&amp;ADDRESS(MATCH(CONCATENATE(N604,"|",P604),base!$G$2:'base'!$G$1817,0)+1,6,4)))</f>
        <v/>
      </c>
      <c r="R604" s="41"/>
    </row>
    <row r="605" spans="1:18" x14ac:dyDescent="0.25">
      <c r="A605" s="47"/>
      <c r="B605" s="115" t="str">
        <f>IF(AND(G605&lt;&gt;"",H605&gt;0,I605&lt;&gt;"",J605&lt;&gt;0,K605&lt;&gt;0),COUNT($B$11:B604)+1,"")</f>
        <v/>
      </c>
      <c r="C605" s="34"/>
      <c r="D605" s="89"/>
      <c r="E605" s="47"/>
      <c r="F605" s="66"/>
      <c r="G605" s="41"/>
      <c r="H605" s="112"/>
      <c r="I605" s="47"/>
      <c r="J605" s="112"/>
      <c r="K605" s="104" t="str">
        <f t="shared" si="10"/>
        <v/>
      </c>
      <c r="L605" s="96"/>
      <c r="M605" s="96"/>
      <c r="N605" s="34"/>
      <c r="O605" s="116" t="str">
        <f ca="1">IF(N605="","", INDIRECT("base!"&amp;ADDRESS(MATCH(N605,base!$C$2:'base'!$C$133,0)+1,4,4)))</f>
        <v/>
      </c>
      <c r="P605" s="41"/>
      <c r="Q605" s="116" t="str">
        <f ca="1">IF(P605="","", INDIRECT("base!"&amp;ADDRESS(MATCH(CONCATENATE(N605,"|",P605),base!$G$2:'base'!$G$1817,0)+1,6,4)))</f>
        <v/>
      </c>
      <c r="R605" s="41"/>
    </row>
    <row r="606" spans="1:18" x14ac:dyDescent="0.25">
      <c r="A606" s="47"/>
      <c r="B606" s="115" t="str">
        <f>IF(AND(G606&lt;&gt;"",H606&gt;0,I606&lt;&gt;"",J606&lt;&gt;0,K606&lt;&gt;0),COUNT($B$11:B605)+1,"")</f>
        <v/>
      </c>
      <c r="C606" s="34"/>
      <c r="D606" s="89"/>
      <c r="E606" s="47"/>
      <c r="F606" s="66"/>
      <c r="G606" s="41"/>
      <c r="H606" s="112"/>
      <c r="I606" s="47"/>
      <c r="J606" s="112"/>
      <c r="K606" s="104" t="str">
        <f t="shared" si="10"/>
        <v/>
      </c>
      <c r="L606" s="96"/>
      <c r="M606" s="96"/>
      <c r="N606" s="34"/>
      <c r="O606" s="116" t="str">
        <f ca="1">IF(N606="","", INDIRECT("base!"&amp;ADDRESS(MATCH(N606,base!$C$2:'base'!$C$133,0)+1,4,4)))</f>
        <v/>
      </c>
      <c r="P606" s="41"/>
      <c r="Q606" s="116" t="str">
        <f ca="1">IF(P606="","", INDIRECT("base!"&amp;ADDRESS(MATCH(CONCATENATE(N606,"|",P606),base!$G$2:'base'!$G$1817,0)+1,6,4)))</f>
        <v/>
      </c>
      <c r="R606" s="41"/>
    </row>
    <row r="607" spans="1:18" x14ac:dyDescent="0.25">
      <c r="A607" s="47"/>
      <c r="B607" s="115" t="str">
        <f>IF(AND(G607&lt;&gt;"",H607&gt;0,I607&lt;&gt;"",J607&lt;&gt;0,K607&lt;&gt;0),COUNT($B$11:B606)+1,"")</f>
        <v/>
      </c>
      <c r="C607" s="34"/>
      <c r="D607" s="89"/>
      <c r="E607" s="47"/>
      <c r="F607" s="66"/>
      <c r="G607" s="41"/>
      <c r="H607" s="112"/>
      <c r="I607" s="47"/>
      <c r="J607" s="112"/>
      <c r="K607" s="104" t="str">
        <f t="shared" si="10"/>
        <v/>
      </c>
      <c r="L607" s="96"/>
      <c r="M607" s="96"/>
      <c r="N607" s="34"/>
      <c r="O607" s="116" t="str">
        <f ca="1">IF(N607="","", INDIRECT("base!"&amp;ADDRESS(MATCH(N607,base!$C$2:'base'!$C$133,0)+1,4,4)))</f>
        <v/>
      </c>
      <c r="P607" s="41"/>
      <c r="Q607" s="116" t="str">
        <f ca="1">IF(P607="","", INDIRECT("base!"&amp;ADDRESS(MATCH(CONCATENATE(N607,"|",P607),base!$G$2:'base'!$G$1817,0)+1,6,4)))</f>
        <v/>
      </c>
      <c r="R607" s="41"/>
    </row>
    <row r="608" spans="1:18" x14ac:dyDescent="0.25">
      <c r="A608" s="47"/>
      <c r="B608" s="115" t="str">
        <f>IF(AND(G608&lt;&gt;"",H608&gt;0,I608&lt;&gt;"",J608&lt;&gt;0,K608&lt;&gt;0),COUNT($B$11:B607)+1,"")</f>
        <v/>
      </c>
      <c r="C608" s="34"/>
      <c r="D608" s="89"/>
      <c r="E608" s="47"/>
      <c r="F608" s="66"/>
      <c r="G608" s="41"/>
      <c r="H608" s="112"/>
      <c r="I608" s="47"/>
      <c r="J608" s="112"/>
      <c r="K608" s="104" t="str">
        <f t="shared" si="10"/>
        <v/>
      </c>
      <c r="L608" s="96"/>
      <c r="M608" s="96"/>
      <c r="N608" s="34"/>
      <c r="O608" s="116" t="str">
        <f ca="1">IF(N608="","", INDIRECT("base!"&amp;ADDRESS(MATCH(N608,base!$C$2:'base'!$C$133,0)+1,4,4)))</f>
        <v/>
      </c>
      <c r="P608" s="41"/>
      <c r="Q608" s="116" t="str">
        <f ca="1">IF(P608="","", INDIRECT("base!"&amp;ADDRESS(MATCH(CONCATENATE(N608,"|",P608),base!$G$2:'base'!$G$1817,0)+1,6,4)))</f>
        <v/>
      </c>
      <c r="R608" s="41"/>
    </row>
    <row r="609" spans="1:18" x14ac:dyDescent="0.25">
      <c r="A609" s="47"/>
      <c r="B609" s="115" t="str">
        <f>IF(AND(G609&lt;&gt;"",H609&gt;0,I609&lt;&gt;"",J609&lt;&gt;0,K609&lt;&gt;0),COUNT($B$11:B608)+1,"")</f>
        <v/>
      </c>
      <c r="C609" s="34"/>
      <c r="D609" s="89"/>
      <c r="E609" s="47"/>
      <c r="F609" s="66"/>
      <c r="G609" s="41"/>
      <c r="H609" s="112"/>
      <c r="I609" s="47"/>
      <c r="J609" s="112"/>
      <c r="K609" s="104" t="str">
        <f t="shared" si="10"/>
        <v/>
      </c>
      <c r="L609" s="96"/>
      <c r="M609" s="96"/>
      <c r="N609" s="34"/>
      <c r="O609" s="116" t="str">
        <f ca="1">IF(N609="","", INDIRECT("base!"&amp;ADDRESS(MATCH(N609,base!$C$2:'base'!$C$133,0)+1,4,4)))</f>
        <v/>
      </c>
      <c r="P609" s="41"/>
      <c r="Q609" s="116" t="str">
        <f ca="1">IF(P609="","", INDIRECT("base!"&amp;ADDRESS(MATCH(CONCATENATE(N609,"|",P609),base!$G$2:'base'!$G$1817,0)+1,6,4)))</f>
        <v/>
      </c>
      <c r="R609" s="41"/>
    </row>
    <row r="610" spans="1:18" x14ac:dyDescent="0.25">
      <c r="A610" s="47"/>
      <c r="B610" s="115" t="str">
        <f>IF(AND(G610&lt;&gt;"",H610&gt;0,I610&lt;&gt;"",J610&lt;&gt;0,K610&lt;&gt;0),COUNT($B$11:B609)+1,"")</f>
        <v/>
      </c>
      <c r="C610" s="34"/>
      <c r="D610" s="89"/>
      <c r="E610" s="47"/>
      <c r="F610" s="66"/>
      <c r="G610" s="41"/>
      <c r="H610" s="112"/>
      <c r="I610" s="47"/>
      <c r="J610" s="112"/>
      <c r="K610" s="104" t="str">
        <f t="shared" si="10"/>
        <v/>
      </c>
      <c r="L610" s="96"/>
      <c r="M610" s="96"/>
      <c r="N610" s="34"/>
      <c r="O610" s="116" t="str">
        <f ca="1">IF(N610="","", INDIRECT("base!"&amp;ADDRESS(MATCH(N610,base!$C$2:'base'!$C$133,0)+1,4,4)))</f>
        <v/>
      </c>
      <c r="P610" s="41"/>
      <c r="Q610" s="116" t="str">
        <f ca="1">IF(P610="","", INDIRECT("base!"&amp;ADDRESS(MATCH(CONCATENATE(N610,"|",P610),base!$G$2:'base'!$G$1817,0)+1,6,4)))</f>
        <v/>
      </c>
      <c r="R610" s="41"/>
    </row>
    <row r="611" spans="1:18" x14ac:dyDescent="0.25">
      <c r="A611" s="47"/>
      <c r="B611" s="115" t="str">
        <f>IF(AND(G611&lt;&gt;"",H611&gt;0,I611&lt;&gt;"",J611&lt;&gt;0,K611&lt;&gt;0),COUNT($B$11:B610)+1,"")</f>
        <v/>
      </c>
      <c r="C611" s="34"/>
      <c r="D611" s="89"/>
      <c r="E611" s="47"/>
      <c r="F611" s="66"/>
      <c r="G611" s="41"/>
      <c r="H611" s="112"/>
      <c r="I611" s="47"/>
      <c r="J611" s="112"/>
      <c r="K611" s="104" t="str">
        <f t="shared" si="10"/>
        <v/>
      </c>
      <c r="L611" s="96"/>
      <c r="M611" s="96"/>
      <c r="N611" s="34"/>
      <c r="O611" s="116" t="str">
        <f ca="1">IF(N611="","", INDIRECT("base!"&amp;ADDRESS(MATCH(N611,base!$C$2:'base'!$C$133,0)+1,4,4)))</f>
        <v/>
      </c>
      <c r="P611" s="41"/>
      <c r="Q611" s="116" t="str">
        <f ca="1">IF(P611="","", INDIRECT("base!"&amp;ADDRESS(MATCH(CONCATENATE(N611,"|",P611),base!$G$2:'base'!$G$1817,0)+1,6,4)))</f>
        <v/>
      </c>
      <c r="R611" s="41"/>
    </row>
    <row r="612" spans="1:18" x14ac:dyDescent="0.25">
      <c r="A612" s="47"/>
      <c r="B612" s="115" t="str">
        <f>IF(AND(G612&lt;&gt;"",H612&gt;0,I612&lt;&gt;"",J612&lt;&gt;0,K612&lt;&gt;0),COUNT($B$11:B611)+1,"")</f>
        <v/>
      </c>
      <c r="C612" s="34"/>
      <c r="D612" s="89"/>
      <c r="E612" s="47"/>
      <c r="F612" s="66"/>
      <c r="G612" s="41"/>
      <c r="H612" s="112"/>
      <c r="I612" s="47"/>
      <c r="J612" s="112"/>
      <c r="K612" s="104" t="str">
        <f t="shared" si="10"/>
        <v/>
      </c>
      <c r="L612" s="96"/>
      <c r="M612" s="96"/>
      <c r="N612" s="34"/>
      <c r="O612" s="116" t="str">
        <f ca="1">IF(N612="","", INDIRECT("base!"&amp;ADDRESS(MATCH(N612,base!$C$2:'base'!$C$133,0)+1,4,4)))</f>
        <v/>
      </c>
      <c r="P612" s="41"/>
      <c r="Q612" s="116" t="str">
        <f ca="1">IF(P612="","", INDIRECT("base!"&amp;ADDRESS(MATCH(CONCATENATE(N612,"|",P612),base!$G$2:'base'!$G$1817,0)+1,6,4)))</f>
        <v/>
      </c>
      <c r="R612" s="41"/>
    </row>
    <row r="613" spans="1:18" x14ac:dyDescent="0.25">
      <c r="A613" s="47"/>
      <c r="B613" s="115" t="str">
        <f>IF(AND(G613&lt;&gt;"",H613&gt;0,I613&lt;&gt;"",J613&lt;&gt;0,K613&lt;&gt;0),COUNT($B$11:B612)+1,"")</f>
        <v/>
      </c>
      <c r="C613" s="34"/>
      <c r="D613" s="89"/>
      <c r="E613" s="47"/>
      <c r="F613" s="66"/>
      <c r="G613" s="41"/>
      <c r="H613" s="112"/>
      <c r="I613" s="47"/>
      <c r="J613" s="112"/>
      <c r="K613" s="104" t="str">
        <f t="shared" si="10"/>
        <v/>
      </c>
      <c r="L613" s="96"/>
      <c r="M613" s="96"/>
      <c r="N613" s="34"/>
      <c r="O613" s="116" t="str">
        <f ca="1">IF(N613="","", INDIRECT("base!"&amp;ADDRESS(MATCH(N613,base!$C$2:'base'!$C$133,0)+1,4,4)))</f>
        <v/>
      </c>
      <c r="P613" s="41"/>
      <c r="Q613" s="116" t="str">
        <f ca="1">IF(P613="","", INDIRECT("base!"&amp;ADDRESS(MATCH(CONCATENATE(N613,"|",P613),base!$G$2:'base'!$G$1817,0)+1,6,4)))</f>
        <v/>
      </c>
      <c r="R613" s="41"/>
    </row>
    <row r="614" spans="1:18" x14ac:dyDescent="0.25">
      <c r="A614" s="47"/>
      <c r="B614" s="115" t="str">
        <f>IF(AND(G614&lt;&gt;"",H614&gt;0,I614&lt;&gt;"",J614&lt;&gt;0,K614&lt;&gt;0),COUNT($B$11:B613)+1,"")</f>
        <v/>
      </c>
      <c r="C614" s="34"/>
      <c r="D614" s="89"/>
      <c r="E614" s="47"/>
      <c r="F614" s="66"/>
      <c r="G614" s="41"/>
      <c r="H614" s="112"/>
      <c r="I614" s="47"/>
      <c r="J614" s="112"/>
      <c r="K614" s="104" t="str">
        <f t="shared" si="10"/>
        <v/>
      </c>
      <c r="L614" s="96"/>
      <c r="M614" s="96"/>
      <c r="N614" s="34"/>
      <c r="O614" s="116" t="str">
        <f ca="1">IF(N614="","", INDIRECT("base!"&amp;ADDRESS(MATCH(N614,base!$C$2:'base'!$C$133,0)+1,4,4)))</f>
        <v/>
      </c>
      <c r="P614" s="41"/>
      <c r="Q614" s="116" t="str">
        <f ca="1">IF(P614="","", INDIRECT("base!"&amp;ADDRESS(MATCH(CONCATENATE(N614,"|",P614),base!$G$2:'base'!$G$1817,0)+1,6,4)))</f>
        <v/>
      </c>
      <c r="R614" s="41"/>
    </row>
    <row r="615" spans="1:18" x14ac:dyDescent="0.25">
      <c r="A615" s="47"/>
      <c r="B615" s="115" t="str">
        <f>IF(AND(G615&lt;&gt;"",H615&gt;0,I615&lt;&gt;"",J615&lt;&gt;0,K615&lt;&gt;0),COUNT($B$11:B614)+1,"")</f>
        <v/>
      </c>
      <c r="C615" s="34"/>
      <c r="D615" s="89"/>
      <c r="E615" s="47"/>
      <c r="F615" s="66"/>
      <c r="G615" s="41"/>
      <c r="H615" s="112"/>
      <c r="I615" s="47"/>
      <c r="J615" s="112"/>
      <c r="K615" s="104" t="str">
        <f t="shared" si="10"/>
        <v/>
      </c>
      <c r="L615" s="96"/>
      <c r="M615" s="96"/>
      <c r="N615" s="34"/>
      <c r="O615" s="116" t="str">
        <f ca="1">IF(N615="","", INDIRECT("base!"&amp;ADDRESS(MATCH(N615,base!$C$2:'base'!$C$133,0)+1,4,4)))</f>
        <v/>
      </c>
      <c r="P615" s="41"/>
      <c r="Q615" s="116" t="str">
        <f ca="1">IF(P615="","", INDIRECT("base!"&amp;ADDRESS(MATCH(CONCATENATE(N615,"|",P615),base!$G$2:'base'!$G$1817,0)+1,6,4)))</f>
        <v/>
      </c>
      <c r="R615" s="41"/>
    </row>
    <row r="616" spans="1:18" x14ac:dyDescent="0.25">
      <c r="A616" s="47"/>
      <c r="B616" s="115" t="str">
        <f>IF(AND(G616&lt;&gt;"",H616&gt;0,I616&lt;&gt;"",J616&lt;&gt;0,K616&lt;&gt;0),COUNT($B$11:B615)+1,"")</f>
        <v/>
      </c>
      <c r="C616" s="34"/>
      <c r="D616" s="89"/>
      <c r="E616" s="47"/>
      <c r="F616" s="66"/>
      <c r="G616" s="41"/>
      <c r="H616" s="112"/>
      <c r="I616" s="47"/>
      <c r="J616" s="112"/>
      <c r="K616" s="104" t="str">
        <f t="shared" si="10"/>
        <v/>
      </c>
      <c r="L616" s="96"/>
      <c r="M616" s="96"/>
      <c r="N616" s="34"/>
      <c r="O616" s="116" t="str">
        <f ca="1">IF(N616="","", INDIRECT("base!"&amp;ADDRESS(MATCH(N616,base!$C$2:'base'!$C$133,0)+1,4,4)))</f>
        <v/>
      </c>
      <c r="P616" s="41"/>
      <c r="Q616" s="116" t="str">
        <f ca="1">IF(P616="","", INDIRECT("base!"&amp;ADDRESS(MATCH(CONCATENATE(N616,"|",P616),base!$G$2:'base'!$G$1817,0)+1,6,4)))</f>
        <v/>
      </c>
      <c r="R616" s="41"/>
    </row>
    <row r="617" spans="1:18" x14ac:dyDescent="0.25">
      <c r="A617" s="47"/>
      <c r="B617" s="115" t="str">
        <f>IF(AND(G617&lt;&gt;"",H617&gt;0,I617&lt;&gt;"",J617&lt;&gt;0,K617&lt;&gt;0),COUNT($B$11:B616)+1,"")</f>
        <v/>
      </c>
      <c r="C617" s="34"/>
      <c r="D617" s="89"/>
      <c r="E617" s="47"/>
      <c r="F617" s="66"/>
      <c r="G617" s="41"/>
      <c r="H617" s="112"/>
      <c r="I617" s="47"/>
      <c r="J617" s="112"/>
      <c r="K617" s="104" t="str">
        <f t="shared" si="10"/>
        <v/>
      </c>
      <c r="L617" s="96"/>
      <c r="M617" s="96"/>
      <c r="N617" s="34"/>
      <c r="O617" s="116" t="str">
        <f ca="1">IF(N617="","", INDIRECT("base!"&amp;ADDRESS(MATCH(N617,base!$C$2:'base'!$C$133,0)+1,4,4)))</f>
        <v/>
      </c>
      <c r="P617" s="41"/>
      <c r="Q617" s="116" t="str">
        <f ca="1">IF(P617="","", INDIRECT("base!"&amp;ADDRESS(MATCH(CONCATENATE(N617,"|",P617),base!$G$2:'base'!$G$1817,0)+1,6,4)))</f>
        <v/>
      </c>
      <c r="R617" s="41"/>
    </row>
    <row r="618" spans="1:18" x14ac:dyDescent="0.25">
      <c r="A618" s="47"/>
      <c r="B618" s="115" t="str">
        <f>IF(AND(G618&lt;&gt;"",H618&gt;0,I618&lt;&gt;"",J618&lt;&gt;0,K618&lt;&gt;0),COUNT($B$11:B617)+1,"")</f>
        <v/>
      </c>
      <c r="C618" s="34"/>
      <c r="D618" s="89"/>
      <c r="E618" s="47"/>
      <c r="F618" s="66"/>
      <c r="G618" s="41"/>
      <c r="H618" s="112"/>
      <c r="I618" s="47"/>
      <c r="J618" s="112"/>
      <c r="K618" s="104" t="str">
        <f t="shared" si="10"/>
        <v/>
      </c>
      <c r="L618" s="96"/>
      <c r="M618" s="96"/>
      <c r="N618" s="34"/>
      <c r="O618" s="116" t="str">
        <f ca="1">IF(N618="","", INDIRECT("base!"&amp;ADDRESS(MATCH(N618,base!$C$2:'base'!$C$133,0)+1,4,4)))</f>
        <v/>
      </c>
      <c r="P618" s="41"/>
      <c r="Q618" s="116" t="str">
        <f ca="1">IF(P618="","", INDIRECT("base!"&amp;ADDRESS(MATCH(CONCATENATE(N618,"|",P618),base!$G$2:'base'!$G$1817,0)+1,6,4)))</f>
        <v/>
      </c>
      <c r="R618" s="41"/>
    </row>
    <row r="619" spans="1:18" x14ac:dyDescent="0.25">
      <c r="A619" s="47"/>
      <c r="B619" s="115" t="str">
        <f>IF(AND(G619&lt;&gt;"",H619&gt;0,I619&lt;&gt;"",J619&lt;&gt;0,K619&lt;&gt;0),COUNT($B$11:B618)+1,"")</f>
        <v/>
      </c>
      <c r="C619" s="34"/>
      <c r="D619" s="89"/>
      <c r="E619" s="47"/>
      <c r="F619" s="66"/>
      <c r="G619" s="41"/>
      <c r="H619" s="112"/>
      <c r="I619" s="47"/>
      <c r="J619" s="112"/>
      <c r="K619" s="104" t="str">
        <f t="shared" si="10"/>
        <v/>
      </c>
      <c r="L619" s="96"/>
      <c r="M619" s="96"/>
      <c r="N619" s="34"/>
      <c r="O619" s="116" t="str">
        <f ca="1">IF(N619="","", INDIRECT("base!"&amp;ADDRESS(MATCH(N619,base!$C$2:'base'!$C$133,0)+1,4,4)))</f>
        <v/>
      </c>
      <c r="P619" s="41"/>
      <c r="Q619" s="116" t="str">
        <f ca="1">IF(P619="","", INDIRECT("base!"&amp;ADDRESS(MATCH(CONCATENATE(N619,"|",P619),base!$G$2:'base'!$G$1817,0)+1,6,4)))</f>
        <v/>
      </c>
      <c r="R619" s="41"/>
    </row>
    <row r="620" spans="1:18" x14ac:dyDescent="0.25">
      <c r="A620" s="47"/>
      <c r="B620" s="115" t="str">
        <f>IF(AND(G620&lt;&gt;"",H620&gt;0,I620&lt;&gt;"",J620&lt;&gt;0,K620&lt;&gt;0),COUNT($B$11:B619)+1,"")</f>
        <v/>
      </c>
      <c r="C620" s="34"/>
      <c r="D620" s="89"/>
      <c r="E620" s="47"/>
      <c r="F620" s="66"/>
      <c r="G620" s="41"/>
      <c r="H620" s="112"/>
      <c r="I620" s="47"/>
      <c r="J620" s="112"/>
      <c r="K620" s="104" t="str">
        <f t="shared" si="10"/>
        <v/>
      </c>
      <c r="L620" s="96"/>
      <c r="M620" s="96"/>
      <c r="N620" s="34"/>
      <c r="O620" s="116" t="str">
        <f ca="1">IF(N620="","", INDIRECT("base!"&amp;ADDRESS(MATCH(N620,base!$C$2:'base'!$C$133,0)+1,4,4)))</f>
        <v/>
      </c>
      <c r="P620" s="41"/>
      <c r="Q620" s="116" t="str">
        <f ca="1">IF(P620="","", INDIRECT("base!"&amp;ADDRESS(MATCH(CONCATENATE(N620,"|",P620),base!$G$2:'base'!$G$1817,0)+1,6,4)))</f>
        <v/>
      </c>
      <c r="R620" s="41"/>
    </row>
    <row r="621" spans="1:18" x14ac:dyDescent="0.25">
      <c r="A621" s="47"/>
      <c r="B621" s="115" t="str">
        <f>IF(AND(G621&lt;&gt;"",H621&gt;0,I621&lt;&gt;"",J621&lt;&gt;0,K621&lt;&gt;0),COUNT($B$11:B620)+1,"")</f>
        <v/>
      </c>
      <c r="C621" s="34"/>
      <c r="D621" s="89"/>
      <c r="E621" s="47"/>
      <c r="F621" s="66"/>
      <c r="G621" s="41"/>
      <c r="H621" s="112"/>
      <c r="I621" s="47"/>
      <c r="J621" s="112"/>
      <c r="K621" s="104" t="str">
        <f t="shared" si="10"/>
        <v/>
      </c>
      <c r="L621" s="96"/>
      <c r="M621" s="96"/>
      <c r="N621" s="34"/>
      <c r="O621" s="116" t="str">
        <f ca="1">IF(N621="","", INDIRECT("base!"&amp;ADDRESS(MATCH(N621,base!$C$2:'base'!$C$133,0)+1,4,4)))</f>
        <v/>
      </c>
      <c r="P621" s="41"/>
      <c r="Q621" s="116" t="str">
        <f ca="1">IF(P621="","", INDIRECT("base!"&amp;ADDRESS(MATCH(CONCATENATE(N621,"|",P621),base!$G$2:'base'!$G$1817,0)+1,6,4)))</f>
        <v/>
      </c>
      <c r="R621" s="41"/>
    </row>
    <row r="622" spans="1:18" x14ac:dyDescent="0.25">
      <c r="A622" s="47"/>
      <c r="B622" s="115" t="str">
        <f>IF(AND(G622&lt;&gt;"",H622&gt;0,I622&lt;&gt;"",J622&lt;&gt;0,K622&lt;&gt;0),COUNT($B$11:B621)+1,"")</f>
        <v/>
      </c>
      <c r="C622" s="34"/>
      <c r="D622" s="89"/>
      <c r="E622" s="47"/>
      <c r="F622" s="66"/>
      <c r="G622" s="41"/>
      <c r="H622" s="112"/>
      <c r="I622" s="47"/>
      <c r="J622" s="112"/>
      <c r="K622" s="104" t="str">
        <f t="shared" si="10"/>
        <v/>
      </c>
      <c r="L622" s="96"/>
      <c r="M622" s="96"/>
      <c r="N622" s="34"/>
      <c r="O622" s="116" t="str">
        <f ca="1">IF(N622="","", INDIRECT("base!"&amp;ADDRESS(MATCH(N622,base!$C$2:'base'!$C$133,0)+1,4,4)))</f>
        <v/>
      </c>
      <c r="P622" s="41"/>
      <c r="Q622" s="116" t="str">
        <f ca="1">IF(P622="","", INDIRECT("base!"&amp;ADDRESS(MATCH(CONCATENATE(N622,"|",P622),base!$G$2:'base'!$G$1817,0)+1,6,4)))</f>
        <v/>
      </c>
      <c r="R622" s="41"/>
    </row>
    <row r="623" spans="1:18" x14ac:dyDescent="0.25">
      <c r="A623" s="47"/>
      <c r="B623" s="115" t="str">
        <f>IF(AND(G623&lt;&gt;"",H623&gt;0,I623&lt;&gt;"",J623&lt;&gt;0,K623&lt;&gt;0),COUNT($B$11:B622)+1,"")</f>
        <v/>
      </c>
      <c r="C623" s="34"/>
      <c r="D623" s="89"/>
      <c r="E623" s="47"/>
      <c r="F623" s="66"/>
      <c r="G623" s="41"/>
      <c r="H623" s="112"/>
      <c r="I623" s="47"/>
      <c r="J623" s="112"/>
      <c r="K623" s="104" t="str">
        <f t="shared" si="10"/>
        <v/>
      </c>
      <c r="L623" s="96"/>
      <c r="M623" s="96"/>
      <c r="N623" s="34"/>
      <c r="O623" s="116" t="str">
        <f ca="1">IF(N623="","", INDIRECT("base!"&amp;ADDRESS(MATCH(N623,base!$C$2:'base'!$C$133,0)+1,4,4)))</f>
        <v/>
      </c>
      <c r="P623" s="41"/>
      <c r="Q623" s="116" t="str">
        <f ca="1">IF(P623="","", INDIRECT("base!"&amp;ADDRESS(MATCH(CONCATENATE(N623,"|",P623),base!$G$2:'base'!$G$1817,0)+1,6,4)))</f>
        <v/>
      </c>
      <c r="R623" s="41"/>
    </row>
    <row r="624" spans="1:18" x14ac:dyDescent="0.25">
      <c r="A624" s="47"/>
      <c r="B624" s="115" t="str">
        <f>IF(AND(G624&lt;&gt;"",H624&gt;0,I624&lt;&gt;"",J624&lt;&gt;0,K624&lt;&gt;0),COUNT($B$11:B623)+1,"")</f>
        <v/>
      </c>
      <c r="C624" s="34"/>
      <c r="D624" s="89"/>
      <c r="E624" s="47"/>
      <c r="F624" s="66"/>
      <c r="G624" s="41"/>
      <c r="H624" s="112"/>
      <c r="I624" s="47"/>
      <c r="J624" s="112"/>
      <c r="K624" s="104" t="str">
        <f t="shared" si="10"/>
        <v/>
      </c>
      <c r="L624" s="96"/>
      <c r="M624" s="96"/>
      <c r="N624" s="34"/>
      <c r="O624" s="116" t="str">
        <f ca="1">IF(N624="","", INDIRECT("base!"&amp;ADDRESS(MATCH(N624,base!$C$2:'base'!$C$133,0)+1,4,4)))</f>
        <v/>
      </c>
      <c r="P624" s="41"/>
      <c r="Q624" s="116" t="str">
        <f ca="1">IF(P624="","", INDIRECT("base!"&amp;ADDRESS(MATCH(CONCATENATE(N624,"|",P624),base!$G$2:'base'!$G$1817,0)+1,6,4)))</f>
        <v/>
      </c>
      <c r="R624" s="41"/>
    </row>
    <row r="625" spans="1:18" x14ac:dyDescent="0.25">
      <c r="A625" s="47"/>
      <c r="B625" s="115" t="str">
        <f>IF(AND(G625&lt;&gt;"",H625&gt;0,I625&lt;&gt;"",J625&lt;&gt;0,K625&lt;&gt;0),COUNT($B$11:B624)+1,"")</f>
        <v/>
      </c>
      <c r="C625" s="34"/>
      <c r="D625" s="89"/>
      <c r="E625" s="47"/>
      <c r="F625" s="66"/>
      <c r="G625" s="41"/>
      <c r="H625" s="112"/>
      <c r="I625" s="47"/>
      <c r="J625" s="112"/>
      <c r="K625" s="104" t="str">
        <f t="shared" si="10"/>
        <v/>
      </c>
      <c r="L625" s="96"/>
      <c r="M625" s="96"/>
      <c r="N625" s="34"/>
      <c r="O625" s="116" t="str">
        <f ca="1">IF(N625="","", INDIRECT("base!"&amp;ADDRESS(MATCH(N625,base!$C$2:'base'!$C$133,0)+1,4,4)))</f>
        <v/>
      </c>
      <c r="P625" s="41"/>
      <c r="Q625" s="116" t="str">
        <f ca="1">IF(P625="","", INDIRECT("base!"&amp;ADDRESS(MATCH(CONCATENATE(N625,"|",P625),base!$G$2:'base'!$G$1817,0)+1,6,4)))</f>
        <v/>
      </c>
      <c r="R625" s="41"/>
    </row>
    <row r="626" spans="1:18" x14ac:dyDescent="0.25">
      <c r="A626" s="47"/>
      <c r="B626" s="115" t="str">
        <f>IF(AND(G626&lt;&gt;"",H626&gt;0,I626&lt;&gt;"",J626&lt;&gt;0,K626&lt;&gt;0),COUNT($B$11:B625)+1,"")</f>
        <v/>
      </c>
      <c r="C626" s="34"/>
      <c r="D626" s="89"/>
      <c r="E626" s="47"/>
      <c r="F626" s="66"/>
      <c r="G626" s="41"/>
      <c r="H626" s="112"/>
      <c r="I626" s="47"/>
      <c r="J626" s="112"/>
      <c r="K626" s="104" t="str">
        <f t="shared" si="10"/>
        <v/>
      </c>
      <c r="L626" s="96"/>
      <c r="M626" s="96"/>
      <c r="N626" s="34"/>
      <c r="O626" s="116" t="str">
        <f ca="1">IF(N626="","", INDIRECT("base!"&amp;ADDRESS(MATCH(N626,base!$C$2:'base'!$C$133,0)+1,4,4)))</f>
        <v/>
      </c>
      <c r="P626" s="41"/>
      <c r="Q626" s="116" t="str">
        <f ca="1">IF(P626="","", INDIRECT("base!"&amp;ADDRESS(MATCH(CONCATENATE(N626,"|",P626),base!$G$2:'base'!$G$1817,0)+1,6,4)))</f>
        <v/>
      </c>
      <c r="R626" s="41"/>
    </row>
    <row r="627" spans="1:18" x14ac:dyDescent="0.25">
      <c r="A627" s="47"/>
      <c r="B627" s="115" t="str">
        <f>IF(AND(G627&lt;&gt;"",H627&gt;0,I627&lt;&gt;"",J627&lt;&gt;0,K627&lt;&gt;0),COUNT($B$11:B626)+1,"")</f>
        <v/>
      </c>
      <c r="C627" s="34"/>
      <c r="D627" s="89"/>
      <c r="E627" s="47"/>
      <c r="F627" s="66"/>
      <c r="G627" s="41"/>
      <c r="H627" s="112"/>
      <c r="I627" s="47"/>
      <c r="J627" s="112"/>
      <c r="K627" s="104" t="str">
        <f t="shared" si="10"/>
        <v/>
      </c>
      <c r="L627" s="96"/>
      <c r="M627" s="96"/>
      <c r="N627" s="34"/>
      <c r="O627" s="116" t="str">
        <f ca="1">IF(N627="","", INDIRECT("base!"&amp;ADDRESS(MATCH(N627,base!$C$2:'base'!$C$133,0)+1,4,4)))</f>
        <v/>
      </c>
      <c r="P627" s="41"/>
      <c r="Q627" s="116" t="str">
        <f ca="1">IF(P627="","", INDIRECT("base!"&amp;ADDRESS(MATCH(CONCATENATE(N627,"|",P627),base!$G$2:'base'!$G$1817,0)+1,6,4)))</f>
        <v/>
      </c>
      <c r="R627" s="41"/>
    </row>
    <row r="628" spans="1:18" x14ac:dyDescent="0.25">
      <c r="A628" s="47"/>
      <c r="B628" s="115" t="str">
        <f>IF(AND(G628&lt;&gt;"",H628&gt;0,I628&lt;&gt;"",J628&lt;&gt;0,K628&lt;&gt;0),COUNT($B$11:B627)+1,"")</f>
        <v/>
      </c>
      <c r="C628" s="34"/>
      <c r="D628" s="89"/>
      <c r="E628" s="47"/>
      <c r="F628" s="66"/>
      <c r="G628" s="41"/>
      <c r="H628" s="112"/>
      <c r="I628" s="47"/>
      <c r="J628" s="112"/>
      <c r="K628" s="104" t="str">
        <f t="shared" si="10"/>
        <v/>
      </c>
      <c r="L628" s="96"/>
      <c r="M628" s="96"/>
      <c r="N628" s="34"/>
      <c r="O628" s="116" t="str">
        <f ca="1">IF(N628="","", INDIRECT("base!"&amp;ADDRESS(MATCH(N628,base!$C$2:'base'!$C$133,0)+1,4,4)))</f>
        <v/>
      </c>
      <c r="P628" s="41"/>
      <c r="Q628" s="116" t="str">
        <f ca="1">IF(P628="","", INDIRECT("base!"&amp;ADDRESS(MATCH(CONCATENATE(N628,"|",P628),base!$G$2:'base'!$G$1817,0)+1,6,4)))</f>
        <v/>
      </c>
      <c r="R628" s="41"/>
    </row>
    <row r="629" spans="1:18" x14ac:dyDescent="0.25">
      <c r="A629" s="47"/>
      <c r="B629" s="115" t="str">
        <f>IF(AND(G629&lt;&gt;"",H629&gt;0,I629&lt;&gt;"",J629&lt;&gt;0,K629&lt;&gt;0),COUNT($B$11:B628)+1,"")</f>
        <v/>
      </c>
      <c r="C629" s="34"/>
      <c r="D629" s="89"/>
      <c r="E629" s="47"/>
      <c r="F629" s="66"/>
      <c r="G629" s="41"/>
      <c r="H629" s="112"/>
      <c r="I629" s="47"/>
      <c r="J629" s="112"/>
      <c r="K629" s="104" t="str">
        <f t="shared" si="10"/>
        <v/>
      </c>
      <c r="L629" s="96"/>
      <c r="M629" s="96"/>
      <c r="N629" s="34"/>
      <c r="O629" s="116" t="str">
        <f ca="1">IF(N629="","", INDIRECT("base!"&amp;ADDRESS(MATCH(N629,base!$C$2:'base'!$C$133,0)+1,4,4)))</f>
        <v/>
      </c>
      <c r="P629" s="41"/>
      <c r="Q629" s="116" t="str">
        <f ca="1">IF(P629="","", INDIRECT("base!"&amp;ADDRESS(MATCH(CONCATENATE(N629,"|",P629),base!$G$2:'base'!$G$1817,0)+1,6,4)))</f>
        <v/>
      </c>
      <c r="R629" s="41"/>
    </row>
    <row r="630" spans="1:18" x14ac:dyDescent="0.25">
      <c r="A630" s="47"/>
      <c r="B630" s="115" t="str">
        <f>IF(AND(G630&lt;&gt;"",H630&gt;0,I630&lt;&gt;"",J630&lt;&gt;0,K630&lt;&gt;0),COUNT($B$11:B629)+1,"")</f>
        <v/>
      </c>
      <c r="C630" s="34"/>
      <c r="D630" s="89"/>
      <c r="E630" s="47"/>
      <c r="F630" s="66"/>
      <c r="G630" s="41"/>
      <c r="H630" s="112"/>
      <c r="I630" s="47"/>
      <c r="J630" s="112"/>
      <c r="K630" s="104" t="str">
        <f t="shared" si="10"/>
        <v/>
      </c>
      <c r="L630" s="96"/>
      <c r="M630" s="96"/>
      <c r="N630" s="34"/>
      <c r="O630" s="116" t="str">
        <f ca="1">IF(N630="","", INDIRECT("base!"&amp;ADDRESS(MATCH(N630,base!$C$2:'base'!$C$133,0)+1,4,4)))</f>
        <v/>
      </c>
      <c r="P630" s="41"/>
      <c r="Q630" s="116" t="str">
        <f ca="1">IF(P630="","", INDIRECT("base!"&amp;ADDRESS(MATCH(CONCATENATE(N630,"|",P630),base!$G$2:'base'!$G$1817,0)+1,6,4)))</f>
        <v/>
      </c>
      <c r="R630" s="41"/>
    </row>
    <row r="631" spans="1:18" x14ac:dyDescent="0.25">
      <c r="A631" s="47"/>
      <c r="B631" s="115" t="str">
        <f>IF(AND(G631&lt;&gt;"",H631&gt;0,I631&lt;&gt;"",J631&lt;&gt;0,K631&lt;&gt;0),COUNT($B$11:B630)+1,"")</f>
        <v/>
      </c>
      <c r="C631" s="34"/>
      <c r="D631" s="89"/>
      <c r="E631" s="47"/>
      <c r="F631" s="66"/>
      <c r="G631" s="41"/>
      <c r="H631" s="112"/>
      <c r="I631" s="47"/>
      <c r="J631" s="112"/>
      <c r="K631" s="104" t="str">
        <f t="shared" si="10"/>
        <v/>
      </c>
      <c r="L631" s="96"/>
      <c r="M631" s="96"/>
      <c r="N631" s="34"/>
      <c r="O631" s="116" t="str">
        <f ca="1">IF(N631="","", INDIRECT("base!"&amp;ADDRESS(MATCH(N631,base!$C$2:'base'!$C$133,0)+1,4,4)))</f>
        <v/>
      </c>
      <c r="P631" s="41"/>
      <c r="Q631" s="116" t="str">
        <f ca="1">IF(P631="","", INDIRECT("base!"&amp;ADDRESS(MATCH(CONCATENATE(N631,"|",P631),base!$G$2:'base'!$G$1817,0)+1,6,4)))</f>
        <v/>
      </c>
      <c r="R631" s="41"/>
    </row>
    <row r="632" spans="1:18" x14ac:dyDescent="0.25">
      <c r="A632" s="47"/>
      <c r="B632" s="115" t="str">
        <f>IF(AND(G632&lt;&gt;"",H632&gt;0,I632&lt;&gt;"",J632&lt;&gt;0,K632&lt;&gt;0),COUNT($B$11:B631)+1,"")</f>
        <v/>
      </c>
      <c r="C632" s="34"/>
      <c r="D632" s="89"/>
      <c r="E632" s="47"/>
      <c r="F632" s="66"/>
      <c r="G632" s="41"/>
      <c r="H632" s="112"/>
      <c r="I632" s="47"/>
      <c r="J632" s="112"/>
      <c r="K632" s="104" t="str">
        <f t="shared" si="10"/>
        <v/>
      </c>
      <c r="L632" s="96"/>
      <c r="M632" s="96"/>
      <c r="N632" s="34"/>
      <c r="O632" s="116" t="str">
        <f ca="1">IF(N632="","", INDIRECT("base!"&amp;ADDRESS(MATCH(N632,base!$C$2:'base'!$C$133,0)+1,4,4)))</f>
        <v/>
      </c>
      <c r="P632" s="41"/>
      <c r="Q632" s="116" t="str">
        <f ca="1">IF(P632="","", INDIRECT("base!"&amp;ADDRESS(MATCH(CONCATENATE(N632,"|",P632),base!$G$2:'base'!$G$1817,0)+1,6,4)))</f>
        <v/>
      </c>
      <c r="R632" s="41"/>
    </row>
    <row r="633" spans="1:18" x14ac:dyDescent="0.25">
      <c r="A633" s="47"/>
      <c r="B633" s="115" t="str">
        <f>IF(AND(G633&lt;&gt;"",H633&gt;0,I633&lt;&gt;"",J633&lt;&gt;0,K633&lt;&gt;0),COUNT($B$11:B632)+1,"")</f>
        <v/>
      </c>
      <c r="C633" s="34"/>
      <c r="D633" s="89"/>
      <c r="E633" s="47"/>
      <c r="F633" s="66"/>
      <c r="G633" s="41"/>
      <c r="H633" s="112"/>
      <c r="I633" s="47"/>
      <c r="J633" s="112"/>
      <c r="K633" s="104" t="str">
        <f t="shared" si="10"/>
        <v/>
      </c>
      <c r="L633" s="96"/>
      <c r="M633" s="96"/>
      <c r="N633" s="34"/>
      <c r="O633" s="116" t="str">
        <f ca="1">IF(N633="","", INDIRECT("base!"&amp;ADDRESS(MATCH(N633,base!$C$2:'base'!$C$133,0)+1,4,4)))</f>
        <v/>
      </c>
      <c r="P633" s="41"/>
      <c r="Q633" s="116" t="str">
        <f ca="1">IF(P633="","", INDIRECT("base!"&amp;ADDRESS(MATCH(CONCATENATE(N633,"|",P633),base!$G$2:'base'!$G$1817,0)+1,6,4)))</f>
        <v/>
      </c>
      <c r="R633" s="41"/>
    </row>
    <row r="634" spans="1:18" x14ac:dyDescent="0.25">
      <c r="A634" s="47"/>
      <c r="B634" s="115" t="str">
        <f>IF(AND(G634&lt;&gt;"",H634&gt;0,I634&lt;&gt;"",J634&lt;&gt;0,K634&lt;&gt;0),COUNT($B$11:B633)+1,"")</f>
        <v/>
      </c>
      <c r="C634" s="34"/>
      <c r="D634" s="89"/>
      <c r="E634" s="47"/>
      <c r="F634" s="66"/>
      <c r="G634" s="41"/>
      <c r="H634" s="112"/>
      <c r="I634" s="47"/>
      <c r="J634" s="112"/>
      <c r="K634" s="104" t="str">
        <f t="shared" si="10"/>
        <v/>
      </c>
      <c r="L634" s="96"/>
      <c r="M634" s="96"/>
      <c r="N634" s="34"/>
      <c r="O634" s="116" t="str">
        <f ca="1">IF(N634="","", INDIRECT("base!"&amp;ADDRESS(MATCH(N634,base!$C$2:'base'!$C$133,0)+1,4,4)))</f>
        <v/>
      </c>
      <c r="P634" s="41"/>
      <c r="Q634" s="116" t="str">
        <f ca="1">IF(P634="","", INDIRECT("base!"&amp;ADDRESS(MATCH(CONCATENATE(N634,"|",P634),base!$G$2:'base'!$G$1817,0)+1,6,4)))</f>
        <v/>
      </c>
      <c r="R634" s="41"/>
    </row>
    <row r="635" spans="1:18" x14ac:dyDescent="0.25">
      <c r="A635" s="47"/>
      <c r="B635" s="115" t="str">
        <f>IF(AND(G635&lt;&gt;"",H635&gt;0,I635&lt;&gt;"",J635&lt;&gt;0,K635&lt;&gt;0),COUNT($B$11:B634)+1,"")</f>
        <v/>
      </c>
      <c r="C635" s="34"/>
      <c r="D635" s="89"/>
      <c r="E635" s="47"/>
      <c r="F635" s="66"/>
      <c r="G635" s="41"/>
      <c r="H635" s="112"/>
      <c r="I635" s="47"/>
      <c r="J635" s="112"/>
      <c r="K635" s="104" t="str">
        <f t="shared" si="10"/>
        <v/>
      </c>
      <c r="L635" s="96"/>
      <c r="M635" s="96"/>
      <c r="N635" s="34"/>
      <c r="O635" s="116" t="str">
        <f ca="1">IF(N635="","", INDIRECT("base!"&amp;ADDRESS(MATCH(N635,base!$C$2:'base'!$C$133,0)+1,4,4)))</f>
        <v/>
      </c>
      <c r="P635" s="41"/>
      <c r="Q635" s="116" t="str">
        <f ca="1">IF(P635="","", INDIRECT("base!"&amp;ADDRESS(MATCH(CONCATENATE(N635,"|",P635),base!$G$2:'base'!$G$1817,0)+1,6,4)))</f>
        <v/>
      </c>
      <c r="R635" s="41"/>
    </row>
    <row r="636" spans="1:18" x14ac:dyDescent="0.25">
      <c r="A636" s="47"/>
      <c r="B636" s="115" t="str">
        <f>IF(AND(G636&lt;&gt;"",H636&gt;0,I636&lt;&gt;"",J636&lt;&gt;0,K636&lt;&gt;0),COUNT($B$11:B635)+1,"")</f>
        <v/>
      </c>
      <c r="C636" s="34"/>
      <c r="D636" s="89"/>
      <c r="E636" s="47"/>
      <c r="F636" s="66"/>
      <c r="G636" s="41"/>
      <c r="H636" s="112"/>
      <c r="I636" s="47"/>
      <c r="J636" s="112"/>
      <c r="K636" s="104" t="str">
        <f t="shared" si="10"/>
        <v/>
      </c>
      <c r="L636" s="96"/>
      <c r="M636" s="96"/>
      <c r="N636" s="34"/>
      <c r="O636" s="116" t="str">
        <f ca="1">IF(N636="","", INDIRECT("base!"&amp;ADDRESS(MATCH(N636,base!$C$2:'base'!$C$133,0)+1,4,4)))</f>
        <v/>
      </c>
      <c r="P636" s="41"/>
      <c r="Q636" s="116" t="str">
        <f ca="1">IF(P636="","", INDIRECT("base!"&amp;ADDRESS(MATCH(CONCATENATE(N636,"|",P636),base!$G$2:'base'!$G$1817,0)+1,6,4)))</f>
        <v/>
      </c>
      <c r="R636" s="41"/>
    </row>
    <row r="637" spans="1:18" x14ac:dyDescent="0.25">
      <c r="A637" s="47"/>
      <c r="B637" s="115" t="str">
        <f>IF(AND(G637&lt;&gt;"",H637&gt;0,I637&lt;&gt;"",J637&lt;&gt;0,K637&lt;&gt;0),COUNT($B$11:B636)+1,"")</f>
        <v/>
      </c>
      <c r="C637" s="34"/>
      <c r="D637" s="89"/>
      <c r="E637" s="47"/>
      <c r="F637" s="66"/>
      <c r="G637" s="41"/>
      <c r="H637" s="112"/>
      <c r="I637" s="47"/>
      <c r="J637" s="112"/>
      <c r="K637" s="104" t="str">
        <f t="shared" si="10"/>
        <v/>
      </c>
      <c r="L637" s="96"/>
      <c r="M637" s="96"/>
      <c r="N637" s="34"/>
      <c r="O637" s="116" t="str">
        <f ca="1">IF(N637="","", INDIRECT("base!"&amp;ADDRESS(MATCH(N637,base!$C$2:'base'!$C$133,0)+1,4,4)))</f>
        <v/>
      </c>
      <c r="P637" s="41"/>
      <c r="Q637" s="116" t="str">
        <f ca="1">IF(P637="","", INDIRECT("base!"&amp;ADDRESS(MATCH(CONCATENATE(N637,"|",P637),base!$G$2:'base'!$G$1817,0)+1,6,4)))</f>
        <v/>
      </c>
      <c r="R637" s="41"/>
    </row>
    <row r="638" spans="1:18" x14ac:dyDescent="0.25">
      <c r="A638" s="47"/>
      <c r="B638" s="115" t="str">
        <f>IF(AND(G638&lt;&gt;"",H638&gt;0,I638&lt;&gt;"",J638&lt;&gt;0,K638&lt;&gt;0),COUNT($B$11:B637)+1,"")</f>
        <v/>
      </c>
      <c r="C638" s="34"/>
      <c r="D638" s="89"/>
      <c r="E638" s="47"/>
      <c r="F638" s="66"/>
      <c r="G638" s="41"/>
      <c r="H638" s="112"/>
      <c r="I638" s="47"/>
      <c r="J638" s="112"/>
      <c r="K638" s="104" t="str">
        <f t="shared" si="10"/>
        <v/>
      </c>
      <c r="L638" s="96"/>
      <c r="M638" s="96"/>
      <c r="N638" s="34"/>
      <c r="O638" s="116" t="str">
        <f ca="1">IF(N638="","", INDIRECT("base!"&amp;ADDRESS(MATCH(N638,base!$C$2:'base'!$C$133,0)+1,4,4)))</f>
        <v/>
      </c>
      <c r="P638" s="41"/>
      <c r="Q638" s="116" t="str">
        <f ca="1">IF(P638="","", INDIRECT("base!"&amp;ADDRESS(MATCH(CONCATENATE(N638,"|",P638),base!$G$2:'base'!$G$1817,0)+1,6,4)))</f>
        <v/>
      </c>
      <c r="R638" s="41"/>
    </row>
    <row r="639" spans="1:18" x14ac:dyDescent="0.25">
      <c r="A639" s="47"/>
      <c r="B639" s="115" t="str">
        <f>IF(AND(G639&lt;&gt;"",H639&gt;0,I639&lt;&gt;"",J639&lt;&gt;0,K639&lt;&gt;0),COUNT($B$11:B638)+1,"")</f>
        <v/>
      </c>
      <c r="C639" s="34"/>
      <c r="D639" s="89"/>
      <c r="E639" s="47"/>
      <c r="F639" s="66"/>
      <c r="G639" s="41"/>
      <c r="H639" s="112"/>
      <c r="I639" s="47"/>
      <c r="J639" s="112"/>
      <c r="K639" s="104" t="str">
        <f t="shared" si="10"/>
        <v/>
      </c>
      <c r="L639" s="96"/>
      <c r="M639" s="96"/>
      <c r="N639" s="34"/>
      <c r="O639" s="116" t="str">
        <f ca="1">IF(N639="","", INDIRECT("base!"&amp;ADDRESS(MATCH(N639,base!$C$2:'base'!$C$133,0)+1,4,4)))</f>
        <v/>
      </c>
      <c r="P639" s="41"/>
      <c r="Q639" s="116" t="str">
        <f ca="1">IF(P639="","", INDIRECT("base!"&amp;ADDRESS(MATCH(CONCATENATE(N639,"|",P639),base!$G$2:'base'!$G$1817,0)+1,6,4)))</f>
        <v/>
      </c>
      <c r="R639" s="41"/>
    </row>
    <row r="640" spans="1:18" x14ac:dyDescent="0.25">
      <c r="A640" s="47"/>
      <c r="B640" s="115" t="str">
        <f>IF(AND(G640&lt;&gt;"",H640&gt;0,I640&lt;&gt;"",J640&lt;&gt;0,K640&lt;&gt;0),COUNT($B$11:B639)+1,"")</f>
        <v/>
      </c>
      <c r="C640" s="34"/>
      <c r="D640" s="89"/>
      <c r="E640" s="47"/>
      <c r="F640" s="66"/>
      <c r="G640" s="41"/>
      <c r="H640" s="112"/>
      <c r="I640" s="47"/>
      <c r="J640" s="112"/>
      <c r="K640" s="104" t="str">
        <f t="shared" si="10"/>
        <v/>
      </c>
      <c r="L640" s="96"/>
      <c r="M640" s="96"/>
      <c r="N640" s="34"/>
      <c r="O640" s="116" t="str">
        <f ca="1">IF(N640="","", INDIRECT("base!"&amp;ADDRESS(MATCH(N640,base!$C$2:'base'!$C$133,0)+1,4,4)))</f>
        <v/>
      </c>
      <c r="P640" s="41"/>
      <c r="Q640" s="116" t="str">
        <f ca="1">IF(P640="","", INDIRECT("base!"&amp;ADDRESS(MATCH(CONCATENATE(N640,"|",P640),base!$G$2:'base'!$G$1817,0)+1,6,4)))</f>
        <v/>
      </c>
      <c r="R640" s="41"/>
    </row>
    <row r="641" spans="1:18" x14ac:dyDescent="0.25">
      <c r="A641" s="47"/>
      <c r="B641" s="115" t="str">
        <f>IF(AND(G641&lt;&gt;"",H641&gt;0,I641&lt;&gt;"",J641&lt;&gt;0,K641&lt;&gt;0),COUNT($B$11:B640)+1,"")</f>
        <v/>
      </c>
      <c r="C641" s="34"/>
      <c r="D641" s="89"/>
      <c r="E641" s="47"/>
      <c r="F641" s="66"/>
      <c r="G641" s="41"/>
      <c r="H641" s="112"/>
      <c r="I641" s="47"/>
      <c r="J641" s="112"/>
      <c r="K641" s="104" t="str">
        <f t="shared" si="10"/>
        <v/>
      </c>
      <c r="L641" s="96"/>
      <c r="M641" s="96"/>
      <c r="N641" s="34"/>
      <c r="O641" s="116" t="str">
        <f ca="1">IF(N641="","", INDIRECT("base!"&amp;ADDRESS(MATCH(N641,base!$C$2:'base'!$C$133,0)+1,4,4)))</f>
        <v/>
      </c>
      <c r="P641" s="41"/>
      <c r="Q641" s="116" t="str">
        <f ca="1">IF(P641="","", INDIRECT("base!"&amp;ADDRESS(MATCH(CONCATENATE(N641,"|",P641),base!$G$2:'base'!$G$1817,0)+1,6,4)))</f>
        <v/>
      </c>
      <c r="R641" s="41"/>
    </row>
    <row r="642" spans="1:18" x14ac:dyDescent="0.25">
      <c r="A642" s="47"/>
      <c r="B642" s="115" t="str">
        <f>IF(AND(G642&lt;&gt;"",H642&gt;0,I642&lt;&gt;"",J642&lt;&gt;0,K642&lt;&gt;0),COUNT($B$11:B641)+1,"")</f>
        <v/>
      </c>
      <c r="C642" s="34"/>
      <c r="D642" s="89"/>
      <c r="E642" s="47"/>
      <c r="F642" s="66"/>
      <c r="G642" s="41"/>
      <c r="H642" s="112"/>
      <c r="I642" s="47"/>
      <c r="J642" s="112"/>
      <c r="K642" s="104" t="str">
        <f t="shared" si="10"/>
        <v/>
      </c>
      <c r="L642" s="96"/>
      <c r="M642" s="96"/>
      <c r="N642" s="34"/>
      <c r="O642" s="116" t="str">
        <f ca="1">IF(N642="","", INDIRECT("base!"&amp;ADDRESS(MATCH(N642,base!$C$2:'base'!$C$133,0)+1,4,4)))</f>
        <v/>
      </c>
      <c r="P642" s="41"/>
      <c r="Q642" s="116" t="str">
        <f ca="1">IF(P642="","", INDIRECT("base!"&amp;ADDRESS(MATCH(CONCATENATE(N642,"|",P642),base!$G$2:'base'!$G$1817,0)+1,6,4)))</f>
        <v/>
      </c>
      <c r="R642" s="41"/>
    </row>
    <row r="643" spans="1:18" x14ac:dyDescent="0.25">
      <c r="A643" s="47"/>
      <c r="B643" s="115" t="str">
        <f>IF(AND(G643&lt;&gt;"",H643&gt;0,I643&lt;&gt;"",J643&lt;&gt;0,K643&lt;&gt;0),COUNT($B$11:B642)+1,"")</f>
        <v/>
      </c>
      <c r="C643" s="34"/>
      <c r="D643" s="89"/>
      <c r="E643" s="47"/>
      <c r="F643" s="66"/>
      <c r="G643" s="41"/>
      <c r="H643" s="112"/>
      <c r="I643" s="47"/>
      <c r="J643" s="112"/>
      <c r="K643" s="104" t="str">
        <f t="shared" si="10"/>
        <v/>
      </c>
      <c r="L643" s="96"/>
      <c r="M643" s="96"/>
      <c r="N643" s="34"/>
      <c r="O643" s="116" t="str">
        <f ca="1">IF(N643="","", INDIRECT("base!"&amp;ADDRESS(MATCH(N643,base!$C$2:'base'!$C$133,0)+1,4,4)))</f>
        <v/>
      </c>
      <c r="P643" s="41"/>
      <c r="Q643" s="116" t="str">
        <f ca="1">IF(P643="","", INDIRECT("base!"&amp;ADDRESS(MATCH(CONCATENATE(N643,"|",P643),base!$G$2:'base'!$G$1817,0)+1,6,4)))</f>
        <v/>
      </c>
      <c r="R643" s="41"/>
    </row>
    <row r="644" spans="1:18" x14ac:dyDescent="0.25">
      <c r="A644" s="47"/>
      <c r="B644" s="115" t="str">
        <f>IF(AND(G644&lt;&gt;"",H644&gt;0,I644&lt;&gt;"",J644&lt;&gt;0,K644&lt;&gt;0),COUNT($B$11:B643)+1,"")</f>
        <v/>
      </c>
      <c r="C644" s="34"/>
      <c r="D644" s="89"/>
      <c r="E644" s="47"/>
      <c r="F644" s="66"/>
      <c r="G644" s="41"/>
      <c r="H644" s="112"/>
      <c r="I644" s="47"/>
      <c r="J644" s="112"/>
      <c r="K644" s="104" t="str">
        <f t="shared" si="10"/>
        <v/>
      </c>
      <c r="L644" s="96"/>
      <c r="M644" s="96"/>
      <c r="N644" s="34"/>
      <c r="O644" s="116" t="str">
        <f ca="1">IF(N644="","", INDIRECT("base!"&amp;ADDRESS(MATCH(N644,base!$C$2:'base'!$C$133,0)+1,4,4)))</f>
        <v/>
      </c>
      <c r="P644" s="41"/>
      <c r="Q644" s="116" t="str">
        <f ca="1">IF(P644="","", INDIRECT("base!"&amp;ADDRESS(MATCH(CONCATENATE(N644,"|",P644),base!$G$2:'base'!$G$1817,0)+1,6,4)))</f>
        <v/>
      </c>
      <c r="R644" s="41"/>
    </row>
    <row r="645" spans="1:18" x14ac:dyDescent="0.25">
      <c r="A645" s="47"/>
      <c r="B645" s="115" t="str">
        <f>IF(AND(G645&lt;&gt;"",H645&gt;0,I645&lt;&gt;"",J645&lt;&gt;0,K645&lt;&gt;0),COUNT($B$11:B644)+1,"")</f>
        <v/>
      </c>
      <c r="C645" s="34"/>
      <c r="D645" s="89"/>
      <c r="E645" s="47"/>
      <c r="F645" s="66"/>
      <c r="G645" s="41"/>
      <c r="H645" s="112"/>
      <c r="I645" s="47"/>
      <c r="J645" s="112"/>
      <c r="K645" s="104" t="str">
        <f t="shared" si="10"/>
        <v/>
      </c>
      <c r="L645" s="96"/>
      <c r="M645" s="96"/>
      <c r="N645" s="34"/>
      <c r="O645" s="116" t="str">
        <f ca="1">IF(N645="","", INDIRECT("base!"&amp;ADDRESS(MATCH(N645,base!$C$2:'base'!$C$133,0)+1,4,4)))</f>
        <v/>
      </c>
      <c r="P645" s="41"/>
      <c r="Q645" s="116" t="str">
        <f ca="1">IF(P645="","", INDIRECT("base!"&amp;ADDRESS(MATCH(CONCATENATE(N645,"|",P645),base!$G$2:'base'!$G$1817,0)+1,6,4)))</f>
        <v/>
      </c>
      <c r="R645" s="41"/>
    </row>
    <row r="646" spans="1:18" x14ac:dyDescent="0.25">
      <c r="A646" s="47"/>
      <c r="B646" s="115" t="str">
        <f>IF(AND(G646&lt;&gt;"",H646&gt;0,I646&lt;&gt;"",J646&lt;&gt;0,K646&lt;&gt;0),COUNT($B$11:B645)+1,"")</f>
        <v/>
      </c>
      <c r="C646" s="34"/>
      <c r="D646" s="89"/>
      <c r="E646" s="47"/>
      <c r="F646" s="66"/>
      <c r="G646" s="41"/>
      <c r="H646" s="112"/>
      <c r="I646" s="47"/>
      <c r="J646" s="112"/>
      <c r="K646" s="104" t="str">
        <f t="shared" si="10"/>
        <v/>
      </c>
      <c r="L646" s="96"/>
      <c r="M646" s="96"/>
      <c r="N646" s="34"/>
      <c r="O646" s="116" t="str">
        <f ca="1">IF(N646="","", INDIRECT("base!"&amp;ADDRESS(MATCH(N646,base!$C$2:'base'!$C$133,0)+1,4,4)))</f>
        <v/>
      </c>
      <c r="P646" s="41"/>
      <c r="Q646" s="116" t="str">
        <f ca="1">IF(P646="","", INDIRECT("base!"&amp;ADDRESS(MATCH(CONCATENATE(N646,"|",P646),base!$G$2:'base'!$G$1817,0)+1,6,4)))</f>
        <v/>
      </c>
      <c r="R646" s="41"/>
    </row>
    <row r="647" spans="1:18" x14ac:dyDescent="0.25">
      <c r="A647" s="47"/>
      <c r="B647" s="115" t="str">
        <f>IF(AND(G647&lt;&gt;"",H647&gt;0,I647&lt;&gt;"",J647&lt;&gt;0,K647&lt;&gt;0),COUNT($B$11:B646)+1,"")</f>
        <v/>
      </c>
      <c r="C647" s="34"/>
      <c r="D647" s="89"/>
      <c r="E647" s="47"/>
      <c r="F647" s="66"/>
      <c r="G647" s="41"/>
      <c r="H647" s="112"/>
      <c r="I647" s="47"/>
      <c r="J647" s="112"/>
      <c r="K647" s="104" t="str">
        <f t="shared" ref="K647:K664" si="11">IFERROR(IF(H647*J647&lt;&gt;0,ROUND(ROUND(H647,4)*ROUND(J647,4),2),""),"")</f>
        <v/>
      </c>
      <c r="L647" s="96"/>
      <c r="M647" s="96"/>
      <c r="N647" s="34"/>
      <c r="O647" s="116" t="str">
        <f ca="1">IF(N647="","", INDIRECT("base!"&amp;ADDRESS(MATCH(N647,base!$C$2:'base'!$C$133,0)+1,4,4)))</f>
        <v/>
      </c>
      <c r="P647" s="41"/>
      <c r="Q647" s="116" t="str">
        <f ca="1">IF(P647="","", INDIRECT("base!"&amp;ADDRESS(MATCH(CONCATENATE(N647,"|",P647),base!$G$2:'base'!$G$1817,0)+1,6,4)))</f>
        <v/>
      </c>
      <c r="R647" s="41"/>
    </row>
    <row r="648" spans="1:18" x14ac:dyDescent="0.25">
      <c r="A648" s="47"/>
      <c r="B648" s="115" t="str">
        <f>IF(AND(G648&lt;&gt;"",H648&gt;0,I648&lt;&gt;"",J648&lt;&gt;0,K648&lt;&gt;0),COUNT($B$11:B647)+1,"")</f>
        <v/>
      </c>
      <c r="C648" s="34"/>
      <c r="D648" s="89"/>
      <c r="E648" s="47"/>
      <c r="F648" s="66"/>
      <c r="G648" s="41"/>
      <c r="H648" s="112"/>
      <c r="I648" s="47"/>
      <c r="J648" s="112"/>
      <c r="K648" s="104" t="str">
        <f t="shared" si="11"/>
        <v/>
      </c>
      <c r="L648" s="96"/>
      <c r="M648" s="96"/>
      <c r="N648" s="34"/>
      <c r="O648" s="116" t="str">
        <f ca="1">IF(N648="","", INDIRECT("base!"&amp;ADDRESS(MATCH(N648,base!$C$2:'base'!$C$133,0)+1,4,4)))</f>
        <v/>
      </c>
      <c r="P648" s="41"/>
      <c r="Q648" s="116" t="str">
        <f ca="1">IF(P648="","", INDIRECT("base!"&amp;ADDRESS(MATCH(CONCATENATE(N648,"|",P648),base!$G$2:'base'!$G$1817,0)+1,6,4)))</f>
        <v/>
      </c>
      <c r="R648" s="41"/>
    </row>
    <row r="649" spans="1:18" x14ac:dyDescent="0.25">
      <c r="A649" s="47"/>
      <c r="B649" s="115" t="str">
        <f>IF(AND(G649&lt;&gt;"",H649&gt;0,I649&lt;&gt;"",J649&lt;&gt;0,K649&lt;&gt;0),COUNT($B$11:B648)+1,"")</f>
        <v/>
      </c>
      <c r="C649" s="34"/>
      <c r="D649" s="89"/>
      <c r="E649" s="47"/>
      <c r="F649" s="66"/>
      <c r="G649" s="41"/>
      <c r="H649" s="112"/>
      <c r="I649" s="47"/>
      <c r="J649" s="112"/>
      <c r="K649" s="104" t="str">
        <f t="shared" si="11"/>
        <v/>
      </c>
      <c r="L649" s="96"/>
      <c r="M649" s="96"/>
      <c r="N649" s="34"/>
      <c r="O649" s="116" t="str">
        <f ca="1">IF(N649="","", INDIRECT("base!"&amp;ADDRESS(MATCH(N649,base!$C$2:'base'!$C$133,0)+1,4,4)))</f>
        <v/>
      </c>
      <c r="P649" s="41"/>
      <c r="Q649" s="116" t="str">
        <f ca="1">IF(P649="","", INDIRECT("base!"&amp;ADDRESS(MATCH(CONCATENATE(N649,"|",P649),base!$G$2:'base'!$G$1817,0)+1,6,4)))</f>
        <v/>
      </c>
      <c r="R649" s="41"/>
    </row>
    <row r="650" spans="1:18" x14ac:dyDescent="0.25">
      <c r="A650" s="47"/>
      <c r="B650" s="115" t="str">
        <f>IF(AND(G650&lt;&gt;"",H650&gt;0,I650&lt;&gt;"",J650&lt;&gt;0,K650&lt;&gt;0),COUNT($B$11:B649)+1,"")</f>
        <v/>
      </c>
      <c r="C650" s="34"/>
      <c r="D650" s="89"/>
      <c r="E650" s="47"/>
      <c r="F650" s="66"/>
      <c r="G650" s="41"/>
      <c r="H650" s="112"/>
      <c r="I650" s="47"/>
      <c r="J650" s="112"/>
      <c r="K650" s="104" t="str">
        <f t="shared" si="11"/>
        <v/>
      </c>
      <c r="L650" s="96"/>
      <c r="M650" s="96"/>
      <c r="N650" s="34"/>
      <c r="O650" s="116" t="str">
        <f ca="1">IF(N650="","", INDIRECT("base!"&amp;ADDRESS(MATCH(N650,base!$C$2:'base'!$C$133,0)+1,4,4)))</f>
        <v/>
      </c>
      <c r="P650" s="41"/>
      <c r="Q650" s="116" t="str">
        <f ca="1">IF(P650="","", INDIRECT("base!"&amp;ADDRESS(MATCH(CONCATENATE(N650,"|",P650),base!$G$2:'base'!$G$1817,0)+1,6,4)))</f>
        <v/>
      </c>
      <c r="R650" s="41"/>
    </row>
    <row r="651" spans="1:18" x14ac:dyDescent="0.25">
      <c r="A651" s="47"/>
      <c r="B651" s="115" t="str">
        <f>IF(AND(G651&lt;&gt;"",H651&gt;0,I651&lt;&gt;"",J651&lt;&gt;0,K651&lt;&gt;0),COUNT($B$11:B650)+1,"")</f>
        <v/>
      </c>
      <c r="C651" s="34"/>
      <c r="D651" s="89"/>
      <c r="E651" s="47"/>
      <c r="F651" s="66"/>
      <c r="G651" s="41"/>
      <c r="H651" s="112"/>
      <c r="I651" s="47"/>
      <c r="J651" s="112"/>
      <c r="K651" s="104" t="str">
        <f t="shared" si="11"/>
        <v/>
      </c>
      <c r="L651" s="96"/>
      <c r="M651" s="96"/>
      <c r="N651" s="34"/>
      <c r="O651" s="116" t="str">
        <f ca="1">IF(N651="","", INDIRECT("base!"&amp;ADDRESS(MATCH(N651,base!$C$2:'base'!$C$133,0)+1,4,4)))</f>
        <v/>
      </c>
      <c r="P651" s="41"/>
      <c r="Q651" s="116" t="str">
        <f ca="1">IF(P651="","", INDIRECT("base!"&amp;ADDRESS(MATCH(CONCATENATE(N651,"|",P651),base!$G$2:'base'!$G$1817,0)+1,6,4)))</f>
        <v/>
      </c>
      <c r="R651" s="41"/>
    </row>
    <row r="652" spans="1:18" x14ac:dyDescent="0.25">
      <c r="A652" s="47"/>
      <c r="B652" s="115" t="str">
        <f>IF(AND(G652&lt;&gt;"",H652&gt;0,I652&lt;&gt;"",J652&lt;&gt;0,K652&lt;&gt;0),COUNT($B$11:B651)+1,"")</f>
        <v/>
      </c>
      <c r="C652" s="34"/>
      <c r="D652" s="89"/>
      <c r="E652" s="47"/>
      <c r="F652" s="66"/>
      <c r="G652" s="41"/>
      <c r="H652" s="112"/>
      <c r="I652" s="47"/>
      <c r="J652" s="112"/>
      <c r="K652" s="104" t="str">
        <f t="shared" si="11"/>
        <v/>
      </c>
      <c r="L652" s="96"/>
      <c r="M652" s="96"/>
      <c r="N652" s="34"/>
      <c r="O652" s="116" t="str">
        <f ca="1">IF(N652="","", INDIRECT("base!"&amp;ADDRESS(MATCH(N652,base!$C$2:'base'!$C$133,0)+1,4,4)))</f>
        <v/>
      </c>
      <c r="P652" s="41"/>
      <c r="Q652" s="116" t="str">
        <f ca="1">IF(P652="","", INDIRECT("base!"&amp;ADDRESS(MATCH(CONCATENATE(N652,"|",P652),base!$G$2:'base'!$G$1817,0)+1,6,4)))</f>
        <v/>
      </c>
      <c r="R652" s="41"/>
    </row>
    <row r="653" spans="1:18" x14ac:dyDescent="0.25">
      <c r="A653" s="47"/>
      <c r="B653" s="115" t="str">
        <f>IF(AND(G653&lt;&gt;"",H653&gt;0,I653&lt;&gt;"",J653&lt;&gt;0,K653&lt;&gt;0),COUNT($B$11:B652)+1,"")</f>
        <v/>
      </c>
      <c r="C653" s="34"/>
      <c r="D653" s="89"/>
      <c r="E653" s="47"/>
      <c r="F653" s="66"/>
      <c r="G653" s="41"/>
      <c r="H653" s="112"/>
      <c r="I653" s="47"/>
      <c r="J653" s="112"/>
      <c r="K653" s="104" t="str">
        <f t="shared" si="11"/>
        <v/>
      </c>
      <c r="L653" s="96"/>
      <c r="M653" s="96"/>
      <c r="N653" s="34"/>
      <c r="O653" s="116" t="str">
        <f ca="1">IF(N653="","", INDIRECT("base!"&amp;ADDRESS(MATCH(N653,base!$C$2:'base'!$C$133,0)+1,4,4)))</f>
        <v/>
      </c>
      <c r="P653" s="41"/>
      <c r="Q653" s="116" t="str">
        <f ca="1">IF(P653="","", INDIRECT("base!"&amp;ADDRESS(MATCH(CONCATENATE(N653,"|",P653),base!$G$2:'base'!$G$1817,0)+1,6,4)))</f>
        <v/>
      </c>
      <c r="R653" s="41"/>
    </row>
    <row r="654" spans="1:18" x14ac:dyDescent="0.25">
      <c r="A654" s="47"/>
      <c r="B654" s="115" t="str">
        <f>IF(AND(G654&lt;&gt;"",H654&gt;0,I654&lt;&gt;"",J654&lt;&gt;0,K654&lt;&gt;0),COUNT($B$11:B653)+1,"")</f>
        <v/>
      </c>
      <c r="C654" s="34"/>
      <c r="D654" s="89"/>
      <c r="E654" s="47"/>
      <c r="F654" s="66"/>
      <c r="G654" s="41"/>
      <c r="H654" s="112"/>
      <c r="I654" s="47"/>
      <c r="J654" s="112"/>
      <c r="K654" s="104" t="str">
        <f t="shared" si="11"/>
        <v/>
      </c>
      <c r="L654" s="96"/>
      <c r="M654" s="96"/>
      <c r="N654" s="34"/>
      <c r="O654" s="116" t="str">
        <f ca="1">IF(N654="","", INDIRECT("base!"&amp;ADDRESS(MATCH(N654,base!$C$2:'base'!$C$133,0)+1,4,4)))</f>
        <v/>
      </c>
      <c r="P654" s="41"/>
      <c r="Q654" s="116" t="str">
        <f ca="1">IF(P654="","", INDIRECT("base!"&amp;ADDRESS(MATCH(CONCATENATE(N654,"|",P654),base!$G$2:'base'!$G$1817,0)+1,6,4)))</f>
        <v/>
      </c>
      <c r="R654" s="41"/>
    </row>
    <row r="655" spans="1:18" x14ac:dyDescent="0.25">
      <c r="A655" s="47"/>
      <c r="B655" s="115" t="str">
        <f>IF(AND(G655&lt;&gt;"",H655&gt;0,I655&lt;&gt;"",J655&lt;&gt;0,K655&lt;&gt;0),COUNT($B$11:B654)+1,"")</f>
        <v/>
      </c>
      <c r="C655" s="34"/>
      <c r="D655" s="89"/>
      <c r="E655" s="47"/>
      <c r="F655" s="66"/>
      <c r="G655" s="41"/>
      <c r="H655" s="112"/>
      <c r="I655" s="47"/>
      <c r="J655" s="112"/>
      <c r="K655" s="104" t="str">
        <f t="shared" si="11"/>
        <v/>
      </c>
      <c r="L655" s="96"/>
      <c r="M655" s="96"/>
      <c r="N655" s="34"/>
      <c r="O655" s="116" t="str">
        <f ca="1">IF(N655="","", INDIRECT("base!"&amp;ADDRESS(MATCH(N655,base!$C$2:'base'!$C$133,0)+1,4,4)))</f>
        <v/>
      </c>
      <c r="P655" s="41"/>
      <c r="Q655" s="116" t="str">
        <f ca="1">IF(P655="","", INDIRECT("base!"&amp;ADDRESS(MATCH(CONCATENATE(N655,"|",P655),base!$G$2:'base'!$G$1817,0)+1,6,4)))</f>
        <v/>
      </c>
      <c r="R655" s="41"/>
    </row>
    <row r="656" spans="1:18" x14ac:dyDescent="0.25">
      <c r="A656" s="47"/>
      <c r="B656" s="115" t="str">
        <f>IF(AND(G656&lt;&gt;"",H656&gt;0,I656&lt;&gt;"",J656&lt;&gt;0,K656&lt;&gt;0),COUNT($B$11:B655)+1,"")</f>
        <v/>
      </c>
      <c r="C656" s="34"/>
      <c r="D656" s="89"/>
      <c r="E656" s="47"/>
      <c r="F656" s="66"/>
      <c r="G656" s="41"/>
      <c r="H656" s="112"/>
      <c r="I656" s="47"/>
      <c r="J656" s="112"/>
      <c r="K656" s="104" t="str">
        <f t="shared" si="11"/>
        <v/>
      </c>
      <c r="L656" s="96"/>
      <c r="M656" s="96"/>
      <c r="N656" s="34"/>
      <c r="O656" s="116" t="str">
        <f ca="1">IF(N656="","", INDIRECT("base!"&amp;ADDRESS(MATCH(N656,base!$C$2:'base'!$C$133,0)+1,4,4)))</f>
        <v/>
      </c>
      <c r="P656" s="41"/>
      <c r="Q656" s="116" t="str">
        <f ca="1">IF(P656="","", INDIRECT("base!"&amp;ADDRESS(MATCH(CONCATENATE(N656,"|",P656),base!$G$2:'base'!$G$1817,0)+1,6,4)))</f>
        <v/>
      </c>
      <c r="R656" s="41"/>
    </row>
    <row r="657" spans="1:18" x14ac:dyDescent="0.25">
      <c r="A657" s="47"/>
      <c r="B657" s="115" t="str">
        <f>IF(AND(G657&lt;&gt;"",H657&gt;0,I657&lt;&gt;"",J657&lt;&gt;0,K657&lt;&gt;0),COUNT($B$11:B656)+1,"")</f>
        <v/>
      </c>
      <c r="C657" s="34"/>
      <c r="D657" s="89"/>
      <c r="E657" s="47"/>
      <c r="F657" s="66"/>
      <c r="G657" s="41"/>
      <c r="H657" s="112"/>
      <c r="I657" s="47"/>
      <c r="J657" s="112"/>
      <c r="K657" s="104" t="str">
        <f t="shared" si="11"/>
        <v/>
      </c>
      <c r="L657" s="96"/>
      <c r="M657" s="96"/>
      <c r="N657" s="34"/>
      <c r="O657" s="116" t="str">
        <f ca="1">IF(N657="","", INDIRECT("base!"&amp;ADDRESS(MATCH(N657,base!$C$2:'base'!$C$133,0)+1,4,4)))</f>
        <v/>
      </c>
      <c r="P657" s="41"/>
      <c r="Q657" s="116" t="str">
        <f ca="1">IF(P657="","", INDIRECT("base!"&amp;ADDRESS(MATCH(CONCATENATE(N657,"|",P657),base!$G$2:'base'!$G$1817,0)+1,6,4)))</f>
        <v/>
      </c>
      <c r="R657" s="41"/>
    </row>
    <row r="658" spans="1:18" x14ac:dyDescent="0.25">
      <c r="A658" s="47"/>
      <c r="B658" s="115" t="str">
        <f>IF(AND(G658&lt;&gt;"",H658&gt;0,I658&lt;&gt;"",J658&lt;&gt;0,K658&lt;&gt;0),COUNT($B$11:B657)+1,"")</f>
        <v/>
      </c>
      <c r="C658" s="34"/>
      <c r="D658" s="89"/>
      <c r="E658" s="47"/>
      <c r="F658" s="66"/>
      <c r="G658" s="41"/>
      <c r="H658" s="112"/>
      <c r="I658" s="47"/>
      <c r="J658" s="112"/>
      <c r="K658" s="104" t="str">
        <f t="shared" si="11"/>
        <v/>
      </c>
      <c r="L658" s="96"/>
      <c r="M658" s="96"/>
      <c r="N658" s="34"/>
      <c r="O658" s="116" t="str">
        <f ca="1">IF(N658="","", INDIRECT("base!"&amp;ADDRESS(MATCH(N658,base!$C$2:'base'!$C$133,0)+1,4,4)))</f>
        <v/>
      </c>
      <c r="P658" s="41"/>
      <c r="Q658" s="116" t="str">
        <f ca="1">IF(P658="","", INDIRECT("base!"&amp;ADDRESS(MATCH(CONCATENATE(N658,"|",P658),base!$G$2:'base'!$G$1817,0)+1,6,4)))</f>
        <v/>
      </c>
      <c r="R658" s="41"/>
    </row>
    <row r="659" spans="1:18" x14ac:dyDescent="0.25">
      <c r="A659" s="47"/>
      <c r="B659" s="115" t="str">
        <f>IF(AND(G659&lt;&gt;"",H659&gt;0,I659&lt;&gt;"",J659&lt;&gt;0,K659&lt;&gt;0),COUNT($B$11:B658)+1,"")</f>
        <v/>
      </c>
      <c r="C659" s="34"/>
      <c r="D659" s="89"/>
      <c r="E659" s="47"/>
      <c r="F659" s="66"/>
      <c r="G659" s="41"/>
      <c r="H659" s="112"/>
      <c r="I659" s="47"/>
      <c r="J659" s="112"/>
      <c r="K659" s="104" t="str">
        <f t="shared" si="11"/>
        <v/>
      </c>
      <c r="L659" s="96"/>
      <c r="M659" s="96"/>
      <c r="N659" s="34"/>
      <c r="O659" s="116" t="str">
        <f ca="1">IF(N659="","", INDIRECT("base!"&amp;ADDRESS(MATCH(N659,base!$C$2:'base'!$C$133,0)+1,4,4)))</f>
        <v/>
      </c>
      <c r="P659" s="41"/>
      <c r="Q659" s="116" t="str">
        <f ca="1">IF(P659="","", INDIRECT("base!"&amp;ADDRESS(MATCH(CONCATENATE(N659,"|",P659),base!$G$2:'base'!$G$1817,0)+1,6,4)))</f>
        <v/>
      </c>
      <c r="R659" s="41"/>
    </row>
    <row r="660" spans="1:18" x14ac:dyDescent="0.25">
      <c r="A660" s="47"/>
      <c r="B660" s="115" t="str">
        <f>IF(AND(G660&lt;&gt;"",H660&gt;0,I660&lt;&gt;"",J660&lt;&gt;0,K660&lt;&gt;0),COUNT($B$11:B659)+1,"")</f>
        <v/>
      </c>
      <c r="C660" s="34"/>
      <c r="D660" s="89"/>
      <c r="E660" s="47"/>
      <c r="F660" s="66"/>
      <c r="G660" s="41"/>
      <c r="H660" s="112"/>
      <c r="I660" s="47"/>
      <c r="J660" s="112"/>
      <c r="K660" s="104" t="str">
        <f t="shared" si="11"/>
        <v/>
      </c>
      <c r="L660" s="96"/>
      <c r="M660" s="96"/>
      <c r="N660" s="34"/>
      <c r="O660" s="116" t="str">
        <f ca="1">IF(N660="","", INDIRECT("base!"&amp;ADDRESS(MATCH(N660,base!$C$2:'base'!$C$133,0)+1,4,4)))</f>
        <v/>
      </c>
      <c r="P660" s="41"/>
      <c r="Q660" s="116" t="str">
        <f ca="1">IF(P660="","", INDIRECT("base!"&amp;ADDRESS(MATCH(CONCATENATE(N660,"|",P660),base!$G$2:'base'!$G$1817,0)+1,6,4)))</f>
        <v/>
      </c>
      <c r="R660" s="41"/>
    </row>
    <row r="661" spans="1:18" x14ac:dyDescent="0.25">
      <c r="A661" s="47"/>
      <c r="B661" s="115" t="str">
        <f>IF(AND(G661&lt;&gt;"",H661&gt;0,I661&lt;&gt;"",J661&lt;&gt;0,K661&lt;&gt;0),COUNT($B$11:B660)+1,"")</f>
        <v/>
      </c>
      <c r="C661" s="34"/>
      <c r="D661" s="89"/>
      <c r="E661" s="47"/>
      <c r="F661" s="66"/>
      <c r="G661" s="41"/>
      <c r="H661" s="112"/>
      <c r="I661" s="47"/>
      <c r="J661" s="112"/>
      <c r="K661" s="104" t="str">
        <f t="shared" si="11"/>
        <v/>
      </c>
      <c r="L661" s="96"/>
      <c r="M661" s="96"/>
      <c r="N661" s="34"/>
      <c r="O661" s="116" t="str">
        <f ca="1">IF(N661="","", INDIRECT("base!"&amp;ADDRESS(MATCH(N661,base!$C$2:'base'!$C$133,0)+1,4,4)))</f>
        <v/>
      </c>
      <c r="P661" s="41"/>
      <c r="Q661" s="116" t="str">
        <f ca="1">IF(P661="","", INDIRECT("base!"&amp;ADDRESS(MATCH(CONCATENATE(N661,"|",P661),base!$G$2:'base'!$G$1817,0)+1,6,4)))</f>
        <v/>
      </c>
      <c r="R661" s="41"/>
    </row>
    <row r="662" spans="1:18" x14ac:dyDescent="0.25">
      <c r="A662" s="47"/>
      <c r="B662" s="115" t="str">
        <f>IF(AND(G662&lt;&gt;"",H662&gt;0,I662&lt;&gt;"",J662&lt;&gt;0,K662&lt;&gt;0),COUNT($B$11:B661)+1,"")</f>
        <v/>
      </c>
      <c r="C662" s="34"/>
      <c r="D662" s="89"/>
      <c r="E662" s="47"/>
      <c r="F662" s="66"/>
      <c r="G662" s="41"/>
      <c r="H662" s="112"/>
      <c r="I662" s="47"/>
      <c r="J662" s="112"/>
      <c r="K662" s="104" t="str">
        <f t="shared" si="11"/>
        <v/>
      </c>
      <c r="L662" s="96"/>
      <c r="M662" s="96"/>
      <c r="N662" s="34"/>
      <c r="O662" s="116" t="str">
        <f ca="1">IF(N662="","", INDIRECT("base!"&amp;ADDRESS(MATCH(N662,base!$C$2:'base'!$C$133,0)+1,4,4)))</f>
        <v/>
      </c>
      <c r="P662" s="41"/>
      <c r="Q662" s="116" t="str">
        <f ca="1">IF(P662="","", INDIRECT("base!"&amp;ADDRESS(MATCH(CONCATENATE(N662,"|",P662),base!$G$2:'base'!$G$1817,0)+1,6,4)))</f>
        <v/>
      </c>
      <c r="R662" s="41"/>
    </row>
    <row r="663" spans="1:18" x14ac:dyDescent="0.25">
      <c r="A663" s="47"/>
      <c r="B663" s="115" t="str">
        <f>IF(AND(G663&lt;&gt;"",H663&gt;0,I663&lt;&gt;"",J663&lt;&gt;0,K663&lt;&gt;0),COUNT($B$11:B662)+1,"")</f>
        <v/>
      </c>
      <c r="C663" s="34"/>
      <c r="D663" s="89"/>
      <c r="E663" s="47"/>
      <c r="F663" s="66"/>
      <c r="G663" s="41"/>
      <c r="H663" s="112"/>
      <c r="I663" s="47"/>
      <c r="J663" s="112"/>
      <c r="K663" s="104" t="str">
        <f t="shared" si="11"/>
        <v/>
      </c>
      <c r="L663" s="96"/>
      <c r="M663" s="96"/>
      <c r="N663" s="34"/>
      <c r="O663" s="116" t="str">
        <f ca="1">IF(N663="","", INDIRECT("base!"&amp;ADDRESS(MATCH(N663,base!$C$2:'base'!$C$133,0)+1,4,4)))</f>
        <v/>
      </c>
      <c r="P663" s="41"/>
      <c r="Q663" s="116" t="str">
        <f ca="1">IF(P663="","", INDIRECT("base!"&amp;ADDRESS(MATCH(CONCATENATE(N663,"|",P663),base!$G$2:'base'!$G$1817,0)+1,6,4)))</f>
        <v/>
      </c>
      <c r="R663" s="41"/>
    </row>
    <row r="664" spans="1:18" x14ac:dyDescent="0.25">
      <c r="A664" s="47"/>
      <c r="B664" s="115" t="str">
        <f>IF(AND(G664&lt;&gt;"",H664&gt;0,I664&lt;&gt;"",J664&lt;&gt;0,K664&lt;&gt;0),COUNT($B$11:B663)+1,"")</f>
        <v/>
      </c>
      <c r="C664" s="34"/>
      <c r="D664" s="89"/>
      <c r="E664" s="47"/>
      <c r="F664" s="66"/>
      <c r="G664" s="41"/>
      <c r="H664" s="112"/>
      <c r="I664" s="47"/>
      <c r="J664" s="112"/>
      <c r="K664" s="104" t="str">
        <f t="shared" si="11"/>
        <v/>
      </c>
      <c r="L664" s="96"/>
      <c r="M664" s="96"/>
      <c r="N664" s="34"/>
      <c r="O664" s="116" t="str">
        <f ca="1">IF(N664="","", INDIRECT("base!"&amp;ADDRESS(MATCH(N664,base!$C$2:'base'!$C$133,0)+1,4,4)))</f>
        <v/>
      </c>
      <c r="P664" s="41"/>
      <c r="Q664" s="116" t="str">
        <f ca="1">IF(P664="","", INDIRECT("base!"&amp;ADDRESS(MATCH(CONCATENATE(N664,"|",P664),base!$G$2:'base'!$G$1817,0)+1,6,4)))</f>
        <v/>
      </c>
      <c r="R664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3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7" t="s">
        <v>3679</v>
      </c>
      <c r="B1" s="138"/>
      <c r="C1" s="138"/>
      <c r="D1" s="138"/>
      <c r="E1" s="138"/>
      <c r="F1" s="138"/>
      <c r="G1" s="138"/>
      <c r="H1" s="139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174" t="str">
        <f>IF(Identificação!B2=0,"",Identificação!B2)</f>
        <v>Concorrência Lei 14.133/21 Presencial</v>
      </c>
      <c r="D2" s="174"/>
      <c r="E2" s="28" t="s">
        <v>151</v>
      </c>
      <c r="F2" s="29">
        <f>IF(Identificação!E2=0,"",Identificação!E2)</f>
        <v>10</v>
      </c>
      <c r="G2" s="28" t="s">
        <v>152</v>
      </c>
      <c r="H2" s="30">
        <f>IF(Identificação!G2=0,"",Identificação!G2)</f>
        <v>2026</v>
      </c>
      <c r="I2" s="101"/>
      <c r="J2" s="101"/>
      <c r="K2" s="2"/>
    </row>
    <row r="3" spans="1:12" s="27" customFormat="1" ht="30.75" customHeight="1" thickBot="1" x14ac:dyDescent="0.3">
      <c r="A3" s="146" t="s">
        <v>153</v>
      </c>
      <c r="B3" s="147"/>
      <c r="C3" s="148" t="str">
        <f>IF(Identificação!B3=0,"",Identificação!B3)</f>
        <v>CONSTRUÇÃO DA 2ª FASE DO CENTRO DE EVENTOS</v>
      </c>
      <c r="D3" s="148"/>
      <c r="E3" s="148"/>
      <c r="F3" s="148"/>
      <c r="G3" s="148"/>
      <c r="H3" s="149"/>
      <c r="I3" s="101"/>
      <c r="J3" s="101"/>
    </row>
    <row r="4" spans="1:12" s="27" customFormat="1" ht="15.75" thickBot="1" x14ac:dyDescent="0.3">
      <c r="A4" s="18" t="s">
        <v>3791</v>
      </c>
      <c r="B4" s="26"/>
      <c r="C4" s="166"/>
      <c r="D4" s="166"/>
      <c r="E4" s="166"/>
      <c r="F4" s="166"/>
      <c r="G4" s="22" t="s">
        <v>3753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175" t="str">
        <f>IF(Identificação!B5=0,"",Identificação!B5)</f>
        <v>Obras e Serviços de Engenharia</v>
      </c>
      <c r="D5" s="176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172">
        <f>SUMIFS(H12:H39953,B12:B39953,"&gt;0",H12:H39953,"&lt;&gt;0")</f>
        <v>0</v>
      </c>
      <c r="D6" s="173"/>
      <c r="E6" s="5"/>
      <c r="F6" s="5"/>
      <c r="G6" s="6"/>
      <c r="I6" s="101"/>
      <c r="J6" s="101"/>
    </row>
    <row r="7" spans="1:12" s="27" customFormat="1" x14ac:dyDescent="0.25">
      <c r="A7" s="87" t="s">
        <v>3821</v>
      </c>
      <c r="B7" s="16"/>
      <c r="C7" s="16"/>
      <c r="D7" s="17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7"/>
      <c r="C8" s="87"/>
      <c r="D8" s="17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29" t="s">
        <v>3754</v>
      </c>
      <c r="B10" s="129" t="s">
        <v>3755</v>
      </c>
      <c r="C10" s="129" t="s">
        <v>3677</v>
      </c>
      <c r="D10" s="133" t="s">
        <v>3756</v>
      </c>
      <c r="E10" s="170" t="s">
        <v>171</v>
      </c>
      <c r="F10" s="171"/>
      <c r="G10" s="171"/>
      <c r="H10" s="171"/>
      <c r="I10" s="171"/>
      <c r="J10" s="171"/>
      <c r="K10" s="171"/>
    </row>
    <row r="11" spans="1:12" customFormat="1" ht="45" x14ac:dyDescent="0.25">
      <c r="A11" s="130"/>
      <c r="B11" s="130"/>
      <c r="C11" s="130"/>
      <c r="D11" s="134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4" t="str">
        <f>IF('Orçamento-base'!A12&gt;0,'Orçamento-base'!A12,"")</f>
        <v/>
      </c>
      <c r="B12" s="109" t="str">
        <f>'Orçamento-base'!B12</f>
        <v/>
      </c>
      <c r="C12" s="64" t="str">
        <f>IF('Orçamento-base'!C12&gt;0,'Orçamento-base'!C12,"")</f>
        <v>0.0.0</v>
      </c>
      <c r="D12" s="54" t="str">
        <f>IF('Orçamento-base'!G12&gt;0,'Orçamento-base'!G12,"")</f>
        <v>Construção do Centro de Eventos - Fase 2</v>
      </c>
      <c r="E12" s="114" t="str">
        <f>IF('Orçamento-base'!H12&gt;0,'Orçamento-base'!H12,"")</f>
        <v/>
      </c>
      <c r="F12" s="54" t="str">
        <f>IF('Orçamento-base'!I12&gt;0,'Orçamento-base'!I12,"")</f>
        <v/>
      </c>
      <c r="G12" s="112"/>
      <c r="H12" s="54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4" t="str">
        <f>IF('Orçamento-base'!A13&gt;0,'Orçamento-base'!A13,"")</f>
        <v/>
      </c>
      <c r="B13" s="109" t="str">
        <f>'Orçamento-base'!B13</f>
        <v/>
      </c>
      <c r="C13" s="64" t="str">
        <f>IF('Orçamento-base'!C13&gt;0,'Orçamento-base'!C13,"")</f>
        <v>1.0.0</v>
      </c>
      <c r="D13" s="54" t="str">
        <f>IF('Orçamento-base'!G13&gt;0,'Orçamento-base'!G13,"")</f>
        <v>Serviços Preliminares</v>
      </c>
      <c r="E13" s="114" t="str">
        <f>IF('Orçamento-base'!H13&gt;0,'Orçamento-base'!H13,"")</f>
        <v/>
      </c>
      <c r="F13" s="54" t="str">
        <f>IF('Orçamento-base'!I13&gt;0,'Orçamento-base'!I13,"")</f>
        <v/>
      </c>
      <c r="G13" s="112"/>
      <c r="H13" s="54" t="str">
        <f>IFERROR(IF(E13*G13&lt;&gt;0,ROUND(ROUND(E13,4)*ROUND(G13,4),2),""),"")</f>
        <v/>
      </c>
      <c r="I13" s="96"/>
      <c r="J13" s="96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15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15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15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15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15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15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15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15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15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15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15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15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15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15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15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15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15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15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15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15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15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15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15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15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15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15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15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15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15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15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15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15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15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15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15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15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15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15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15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15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15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15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15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15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15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15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15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15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15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15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15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15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15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15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15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15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15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15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15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15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15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15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15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15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15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15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15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15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15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15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15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15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15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15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15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15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15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15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15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15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15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15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15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15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15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15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15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15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15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15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15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15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15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15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15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15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15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15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15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15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15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15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15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15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15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15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15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15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15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15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15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15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15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15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15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15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15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15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15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15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15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15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15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15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15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15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15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15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15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15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15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15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15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15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15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15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15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15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15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15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15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15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1" t="s">
        <v>3825</v>
      </c>
      <c r="J4" s="11" t="s">
        <v>3824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1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1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1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1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1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1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1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1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1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1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1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1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1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1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1" t="s">
        <v>3935</v>
      </c>
      <c r="J23" s="11" t="s">
        <v>3937</v>
      </c>
      <c r="N23" t="s">
        <v>4031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1" t="s">
        <v>3944</v>
      </c>
      <c r="J24" s="11" t="s">
        <v>3945</v>
      </c>
      <c r="N24" t="s">
        <v>4030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" t="s">
        <v>3710</v>
      </c>
      <c r="J25" s="11" t="s">
        <v>3711</v>
      </c>
      <c r="N25" t="s">
        <v>3998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1" t="s">
        <v>3839</v>
      </c>
      <c r="J26" s="11" t="s">
        <v>3837</v>
      </c>
      <c r="N26" t="s">
        <v>3792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4041</v>
      </c>
      <c r="J27" s="11" t="s">
        <v>4042</v>
      </c>
      <c r="N27" t="s">
        <v>3781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3903</v>
      </c>
      <c r="J28" s="11" t="s">
        <v>3904</v>
      </c>
      <c r="N28" t="s">
        <v>3993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3891</v>
      </c>
      <c r="J29" s="11" t="s">
        <v>3892</v>
      </c>
      <c r="N29" t="s">
        <v>4032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3901</v>
      </c>
      <c r="J30" s="11" t="s">
        <v>3902</v>
      </c>
      <c r="N30" t="s">
        <v>3999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" t="s">
        <v>3708</v>
      </c>
      <c r="J31" s="11" t="s">
        <v>3709</v>
      </c>
      <c r="N31" t="s">
        <v>3793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3958</v>
      </c>
      <c r="J32" s="11" t="s">
        <v>3957</v>
      </c>
      <c r="N32" t="s">
        <v>4000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1" t="s">
        <v>3841</v>
      </c>
      <c r="J33" s="11" t="s">
        <v>3842</v>
      </c>
      <c r="N33" t="s">
        <v>4021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" t="s">
        <v>3702</v>
      </c>
      <c r="J34" s="11" t="s">
        <v>18</v>
      </c>
      <c r="N34" t="s">
        <v>3780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3712</v>
      </c>
      <c r="J35" s="11" t="s">
        <v>3712</v>
      </c>
      <c r="N35" t="s">
        <v>3776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4026</v>
      </c>
      <c r="J36" s="11" t="s">
        <v>4027</v>
      </c>
      <c r="N36" t="s">
        <v>4034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1" t="s">
        <v>3847</v>
      </c>
      <c r="J37" s="11" t="s">
        <v>3847</v>
      </c>
      <c r="N37" t="s">
        <v>4001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3713</v>
      </c>
      <c r="J38" s="11" t="s">
        <v>3714</v>
      </c>
      <c r="N38" t="s">
        <v>3775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3782</v>
      </c>
      <c r="J39" s="11" t="s">
        <v>3783</v>
      </c>
      <c r="N39" t="s">
        <v>3984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3967</v>
      </c>
      <c r="J40" s="11" t="s">
        <v>3968</v>
      </c>
      <c r="N40" t="s">
        <v>3794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3715</v>
      </c>
      <c r="J41" s="11" t="s">
        <v>3716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3717</v>
      </c>
      <c r="J42" s="11" t="s">
        <v>3718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" t="s">
        <v>3905</v>
      </c>
      <c r="J43" s="11" t="s">
        <v>3906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" t="s">
        <v>3907</v>
      </c>
      <c r="J44" s="11" t="s">
        <v>3908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3719</v>
      </c>
      <c r="J45" s="11" t="s">
        <v>3720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1" t="s">
        <v>3854</v>
      </c>
      <c r="J46" s="11" t="s">
        <v>3854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1" t="s">
        <v>3853</v>
      </c>
      <c r="J47" s="11" t="s">
        <v>3852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1" t="s">
        <v>3851</v>
      </c>
      <c r="J48" s="11" t="s">
        <v>3850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3721</v>
      </c>
      <c r="J49" s="11" t="s">
        <v>3722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3946</v>
      </c>
      <c r="J50" s="11" t="s">
        <v>3947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3974</v>
      </c>
      <c r="J51" s="11" t="s">
        <v>3975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3698</v>
      </c>
      <c r="J52" s="11" t="s">
        <v>14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3723</v>
      </c>
      <c r="J53" s="11" t="s">
        <v>3724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4022</v>
      </c>
      <c r="J54" s="11" t="s">
        <v>4023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1" t="s">
        <v>3879</v>
      </c>
      <c r="J55" s="11" t="s">
        <v>3880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3725</v>
      </c>
      <c r="J56" s="11" t="s">
        <v>3726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3774</v>
      </c>
      <c r="J57" s="11" t="s">
        <v>3771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3883</v>
      </c>
      <c r="J58" s="11" t="s">
        <v>3884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3940</v>
      </c>
      <c r="J59" s="11" t="s">
        <v>3941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3700</v>
      </c>
      <c r="J60" s="11" t="s">
        <v>16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4013</v>
      </c>
      <c r="J61" s="11" t="s">
        <v>4014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3727</v>
      </c>
      <c r="J62" s="11" t="s">
        <v>3727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3767</v>
      </c>
      <c r="J63" s="11" t="s">
        <v>3768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3769</v>
      </c>
      <c r="J64" s="11" t="s">
        <v>3770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3909</v>
      </c>
      <c r="J65" s="11" t="s">
        <v>3910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3728</v>
      </c>
      <c r="J66" s="11" t="s">
        <v>3729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3991</v>
      </c>
      <c r="J67" s="11" t="s">
        <v>3992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3697</v>
      </c>
      <c r="J68" s="11" t="s">
        <v>13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3911</v>
      </c>
      <c r="J69" s="11" t="s">
        <v>3912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1" t="s">
        <v>3893</v>
      </c>
      <c r="J70" s="11" t="s">
        <v>3855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3730</v>
      </c>
      <c r="J71" s="11" t="s">
        <v>3731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4015</v>
      </c>
      <c r="J72" s="11" t="s">
        <v>4016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3694</v>
      </c>
      <c r="J73" s="11" t="s">
        <v>10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3695</v>
      </c>
      <c r="J74" s="11" t="s">
        <v>11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4039</v>
      </c>
      <c r="J75" s="11" t="s">
        <v>4040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3976</v>
      </c>
      <c r="J76" s="11" t="s">
        <v>3977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4017</v>
      </c>
      <c r="J77" s="11" t="s">
        <v>4018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3696</v>
      </c>
      <c r="J78" s="11" t="s">
        <v>12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3765</v>
      </c>
      <c r="J79" s="11" t="s">
        <v>3969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3913</v>
      </c>
      <c r="J80" s="11" t="s">
        <v>3914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3972</v>
      </c>
      <c r="J81" s="11" t="s">
        <v>3973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" t="s">
        <v>3887</v>
      </c>
      <c r="J82" s="11" t="s">
        <v>3888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" t="s">
        <v>4037</v>
      </c>
      <c r="J83" s="11" t="s">
        <v>4038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3766</v>
      </c>
      <c r="J84" s="11" t="s">
        <v>3732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" t="s">
        <v>3948</v>
      </c>
      <c r="J85" s="11" t="s">
        <v>3949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3733</v>
      </c>
      <c r="J86" s="11" t="s">
        <v>3734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1" t="s">
        <v>3858</v>
      </c>
      <c r="J87" s="11" t="s">
        <v>3859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1" t="s">
        <v>3856</v>
      </c>
      <c r="J88" s="11" t="s">
        <v>3857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1" t="s">
        <v>3860</v>
      </c>
      <c r="J89" s="11" t="s">
        <v>3861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1" t="s">
        <v>3986</v>
      </c>
      <c r="J90" s="11" t="s">
        <v>3987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3970</v>
      </c>
      <c r="J91" s="11" t="s">
        <v>3971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3889</v>
      </c>
      <c r="J92" s="11" t="s">
        <v>3890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3703</v>
      </c>
      <c r="J93" s="11" t="s">
        <v>19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3735</v>
      </c>
      <c r="J94" s="11" t="s">
        <v>3735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" t="s">
        <v>3978</v>
      </c>
      <c r="J95" s="11" t="s">
        <v>3979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3784</v>
      </c>
      <c r="J96" s="11" t="s">
        <v>3736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3989</v>
      </c>
      <c r="J97" s="11" t="s">
        <v>3990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" t="s">
        <v>3915</v>
      </c>
      <c r="J98" s="11" t="s">
        <v>3916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3917</v>
      </c>
      <c r="J99" s="11" t="s">
        <v>3918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1" t="s">
        <v>3919</v>
      </c>
      <c r="J100" s="11" t="s">
        <v>3920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1" t="s">
        <v>3862</v>
      </c>
      <c r="J101" s="11" t="s">
        <v>3863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3885</v>
      </c>
      <c r="J102" s="11" t="s">
        <v>3886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1" t="s">
        <v>3864</v>
      </c>
      <c r="J103" s="11" t="s">
        <v>3865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3737</v>
      </c>
      <c r="J104" s="11" t="s">
        <v>3738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" t="s">
        <v>3921</v>
      </c>
      <c r="J105" s="11" t="s">
        <v>3922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3950</v>
      </c>
      <c r="J106" s="11" t="s">
        <v>3951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3739</v>
      </c>
      <c r="J107" s="11" t="s">
        <v>3740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1" t="s">
        <v>3866</v>
      </c>
      <c r="J108" s="11" t="s">
        <v>3923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3772</v>
      </c>
      <c r="J109" s="11" t="s">
        <v>3773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1" t="s">
        <v>3867</v>
      </c>
      <c r="J110" s="11" t="s">
        <v>3868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1" t="s">
        <v>3954</v>
      </c>
      <c r="J111" s="11" t="s">
        <v>3955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1" t="s">
        <v>3869</v>
      </c>
      <c r="J112" s="11" t="s">
        <v>3870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1" t="s">
        <v>3871</v>
      </c>
      <c r="J113" s="11" t="s">
        <v>3924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" t="s">
        <v>3699</v>
      </c>
      <c r="J114" s="11" t="s">
        <v>15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" t="s">
        <v>3741</v>
      </c>
      <c r="J115" s="11" t="s">
        <v>3742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1" t="s">
        <v>3878</v>
      </c>
      <c r="J116" s="11" t="s">
        <v>3877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" t="s">
        <v>4024</v>
      </c>
      <c r="J117" s="11" t="s">
        <v>4025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1" t="s">
        <v>3876</v>
      </c>
      <c r="J118" s="11" t="s">
        <v>3876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1" t="s">
        <v>3925</v>
      </c>
      <c r="J119" s="11" t="s">
        <v>3926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1" t="s">
        <v>3927</v>
      </c>
      <c r="J120" s="11" t="s">
        <v>3928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1" t="s">
        <v>3952</v>
      </c>
      <c r="J121" s="11" t="s">
        <v>3953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1" t="s">
        <v>3963</v>
      </c>
      <c r="J122" s="11" t="s">
        <v>3964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1" t="s">
        <v>3872</v>
      </c>
      <c r="J123" s="11" t="s">
        <v>3873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1" t="s">
        <v>3874</v>
      </c>
      <c r="J124" s="11" t="s">
        <v>3875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3693</v>
      </c>
      <c r="J125" s="11" t="s">
        <v>3748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" t="s">
        <v>3701</v>
      </c>
      <c r="J126" s="11" t="s">
        <v>17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 s="11" t="s">
        <v>4035</v>
      </c>
      <c r="J127" s="11" t="s">
        <v>4036</v>
      </c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 s="11" t="s">
        <v>3988</v>
      </c>
      <c r="J128" s="11" t="s">
        <v>3929</v>
      </c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 s="11" t="s">
        <v>4019</v>
      </c>
      <c r="J129" s="11" t="s">
        <v>4020</v>
      </c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 s="11" t="s">
        <v>3965</v>
      </c>
      <c r="J130" s="11" t="s">
        <v>3966</v>
      </c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 s="11" t="s">
        <v>3743</v>
      </c>
      <c r="J131" s="11" t="s">
        <v>3744</v>
      </c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 s="111" t="s">
        <v>3881</v>
      </c>
      <c r="J132" s="11" t="s">
        <v>3882</v>
      </c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2026-07-06T14:26:30Z</dcterms:modified>
</cp:coreProperties>
</file>